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Users\639\Desktop\"/>
    </mc:Choice>
  </mc:AlternateContent>
  <xr:revisionPtr revIDLastSave="0" documentId="8_{40141878-A881-4507-B642-1298403BADBB}" xr6:coauthVersionLast="47" xr6:coauthVersionMax="47" xr10:uidLastSave="{00000000-0000-0000-0000-000000000000}"/>
  <bookViews>
    <workbookView xWindow="2868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C34" i="10"/>
  <c r="AM34" i="10" l="1"/>
  <c r="AM35"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<sst xmlns="http://schemas.openxmlformats.org/spreadsheetml/2006/main" count="1083" uniqueCount="564">
  <si>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</si>
  <si>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</si>
  <si>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</si>
  <si>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</si>
  <si>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</si>
  <si>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</si>
  <si>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</si>
  <si>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</si>
  <si>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</si>
  <si>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</si>
  <si>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</si>
  <si>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</si>
  <si>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</si>
  <si>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</si>
  <si>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</si>
  <si>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</si>
  <si>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</si>
  <si>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</si>
  <si>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</si>
  <si>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</si>
  <si>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</si>
  <si>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</si>
  <si>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</si>
  <si>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</si>
  <si>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</si>
  <si>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</si>
  <si>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</si>
  <si>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</si>
  <si>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</si>
  <si>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</si>
  <si>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</si>
  <si>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</si>
  <si>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</si>
  <si>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</si>
  <si>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</si>
  <si>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</si>
  <si>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</si>
  <si>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</si>
  <si>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</si>
  <si>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</si>
  <si>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</si>
  <si>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</si>
  <si>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</si>
  <si>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</si>
  <si>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</si>
  <si>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</si>
  <si>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</si>
  <si>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</si>
  <si>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</si>
  <si>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</si>
  <si>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</si>
  <si>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</si>
  <si>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</si>
  <si>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</si>
  <si>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</si>
  <si>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</si>
  <si>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</si>
  <si>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</si>
  <si>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</si>
  <si>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</si>
  <si>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</si>
  <si>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</si>
  <si>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</si>
  <si>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</si>
  <si>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</si>
  <si>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</si>
  <si>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</si>
  <si>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</si>
  <si>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</si>
  <si>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</si>
  <si>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</si>
  <si>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</si>
  <si>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</si>
  <si>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</si>
  <si>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</si>
  <si>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</si>
  <si>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</si>
  <si>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</si>
  <si>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</si>
  <si>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</si>
  <si>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</si>
  <si>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</si>
  <si>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</si>
  <si>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</si>
  <si>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</si>
  <si>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</si>
  <si>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</si>
  <si>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</si>
  <si>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</si>
  <si>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</si>
  <si>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</si>
  <si>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</si>
  <si>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</si>
  <si>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</si>
  <si>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神川町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</si>
  <si>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</si>
  <si>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</si>
  <si>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</si>
  <si>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</si>
  <si>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</si>
  <si>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</si>
  <si>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</si>
  <si>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</si>
  <si>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</si>
  <si>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</si>
  <si>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</si>
  <si>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</si>
  <si>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</si>
  <si>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</si>
  <si>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</si>
  <si>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</si>
  <si>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</si>
  <si>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</si>
  <si>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</si>
  <si>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</si>
  <si>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</si>
  <si>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</si>
  <si>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</si>
  <si>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</si>
  <si>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</si>
  <si>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</si>
  <si>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</si>
  <si>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</si>
  <si>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</si>
  <si>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</si>
  <si>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</si>
  <si>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</si>
  <si>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</si>
  <si>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</si>
  <si>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</si>
  <si>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</si>
  <si>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</si>
  <si>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</si>
  <si>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</si>
  <si>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</si>
  <si>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</si>
  <si>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</si>
  <si>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</si>
  <si>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</si>
  <si>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</si>
  <si>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</si>
  <si>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</si>
  <si>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</si>
  <si>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</si>
  <si>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</si>
  <si>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</si>
  <si>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</si>
  <si>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</si>
  <si>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</si>
  <si>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</si>
  <si>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</si>
  <si>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</si>
  <si>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</si>
  <si>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</si>
  <si>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</si>
  <si>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</si>
  <si>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</si>
  <si>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</si>
  <si>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</si>
  <si>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</si>
  <si>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</si>
  <si>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</si>
  <si>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</si>
  <si>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</si>
  <si>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</si>
  <si>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</si>
  <si>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</si>
  <si>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</si>
  <si>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</si>
  <si>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</si>
  <si>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</si>
  <si>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</si>
  <si>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</si>
  <si>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</si>
  <si>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</si>
  <si>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</si>
  <si>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</si>
  <si>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</si>
  <si>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</si>
  <si>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</si>
  <si>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</si>
  <si>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</si>
  <si>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</si>
  <si>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</si>
  <si>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</si>
  <si>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</si>
  <si>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</si>
  <si>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</si>
  <si>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</si>
  <si>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</si>
  <si>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</si>
  <si>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</si>
  <si>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</si>
  <si>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</si>
  <si>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</si>
  <si>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</si>
  <si>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</si>
  <si>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</si>
  <si>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</si>
  <si>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</si>
  <si>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</si>
  <si>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</si>
  <si>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</si>
  <si>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</si>
  <si>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埼玉県神川町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</si>
  <si>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</si>
  <si>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</si>
  <si>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</si>
  <si>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</si>
  <si>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</si>
  <si>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</si>
  <si>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</si>
  <si>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</si>
  <si>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</si>
  <si>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</si>
  <si>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</si>
  <si>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</si>
  <si>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</si>
  <si>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</si>
  <si>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</si>
  <si>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</si>
  <si>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</si>
  <si>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</si>
  <si>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</si>
  <si>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</si>
  <si>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</si>
  <si>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</si>
  <si>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</si>
  <si>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</si>
  <si>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</si>
  <si>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</si>
  <si>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</si>
  <si>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</si>
  <si>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</si>
  <si>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</si>
  <si>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</si>
  <si>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</si>
  <si>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</si>
  <si>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</si>
  <si>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</si>
  <si>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</si>
  <si>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</si>
  <si>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</si>
  <si>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</si>
  <si>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</si>
  <si>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</si>
  <si>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</si>
  <si>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</si>
  <si>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</si>
  <si>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</si>
  <si>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</si>
  <si>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</si>
  <si>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</si>
  <si>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</si>
  <si>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</si>
  <si>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</si>
  <si>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</si>
  <si>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</si>
  <si>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</si>
  <si>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</si>
  <si>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</si>
  <si>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</si>
  <si>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</si>
  <si>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</si>
  <si>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</si>
  <si>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</si>
  <si>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</si>
  <si>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</si>
  <si>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</si>
  <si>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</si>
  <si>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</si>
  <si>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</si>
  <si>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</si>
  <si>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</si>
  <si>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</si>
  <si>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</si>
  <si>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</si>
  <si>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</si>
  <si>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</si>
  <si>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</si>
  <si>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</si>
  <si>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</si>
  <si>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</si>
  <si>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</si>
  <si>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</si>
  <si>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</si>
  <si>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</si>
  <si>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</si>
  <si>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</si>
  <si>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</si>
  <si>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</si>
  <si>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</si>
  <si>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</si>
  <si>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</si>
  <si>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</si>
  <si>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</si>
  <si>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</si>
  <si>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</si>
  <si>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</si>
  <si>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</si>
  <si>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</si>
  <si>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</si>
  <si>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</si>
  <si>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</si>
  <si>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</si>
  <si>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</si>
  <si>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</si>
  <si>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</si>
  <si>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</si>
  <si>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</si>
  <si>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</si>
  <si>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</si>
  <si>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</si>
  <si>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</si>
  <si>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</si>
  <si>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</si>
  <si>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</si>
  <si>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</si>
  <si>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</si>
  <si>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</si>
  <si>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</si>
  <si>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</si>
  <si>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</si>
  <si>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</si>
  <si>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</si>
  <si>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</si>
  <si>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</si>
  <si>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</si>
  <si>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</si>
  <si>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</si>
  <si>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</si>
  <si>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</si>
  <si>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</si>
  <si>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</si>
  <si>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</si>
  <si>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</si>
  <si>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</si>
  <si>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</si>
  <si>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</si>
  <si>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</si>
  <si>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</si>
  <si>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</si>
  <si>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</si>
  <si>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</si>
  <si>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</si>
  <si>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</si>
  <si>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</si>
  <si>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</si>
  <si>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</si>
  <si>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</si>
  <si>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</si>
  <si>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</si>
  <si>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</si>
  <si>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</si>
  <si>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</si>
  <si>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埼玉県神川町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</si>
  <si>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</si>
  <si>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</si>
  <si>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</si>
  <si>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</si>
  <si>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</si>
  <si>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</si>
  <si>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</si>
  <si>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</si>
  <si>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</si>
  <si>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</si>
  <si>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</si>
  <si>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</si>
  <si>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</si>
  <si>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</si>
  <si>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</si>
  <si>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</si>
  <si>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</si>
  <si>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</si>
  <si>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</si>
  <si>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</si>
  <si>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</si>
  <si>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</si>
  <si>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</si>
  <si>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</si>
  <si>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</si>
  <si>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</si>
  <si>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</si>
  <si>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</si>
  <si>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</si>
  <si>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</si>
  <si>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</si>
  <si>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</si>
  <si>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</si>
  <si>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</si>
  <si>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</si>
  <si>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</si>
  <si>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</si>
  <si>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</si>
  <si>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</si>
  <si>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</si>
  <si>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</si>
  <si>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</si>
  <si>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</si>
  <si>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</si>
  <si>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</si>
  <si>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</si>
  <si>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</si>
  <si>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</si>
  <si>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</si>
  <si>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</si>
  <si>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</si>
  <si>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</si>
  <si>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</si>
  <si>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</si>
  <si>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</si>
  <si>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</si>
  <si>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</si>
  <si>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</si>
  <si>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</si>
  <si>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</si>
  <si>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</si>
  <si>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</si>
  <si>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</si>
  <si>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</si>
  <si>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</si>
  <si>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</si>
  <si>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</si>
  <si>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</si>
  <si>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</si>
  <si>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</si>
  <si>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</si>
  <si>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</si>
  <si>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</si>
  <si>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</si>
  <si>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</si>
  <si>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</si>
  <si>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</si>
  <si>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</si>
  <si>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</si>
  <si>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</si>
  <si>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</si>
  <si>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</si>
  <si>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</si>
  <si>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</si>
  <si>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</si>
  <si>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</si>
  <si>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</si>
  <si>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</si>
  <si>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</si>
  <si>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</si>
  <si>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</si>
  <si>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</si>
  <si>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</si>
  <si>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</si>
  <si>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</si>
  <si>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</si>
  <si>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</si>
  <si>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</si>
  <si>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</si>
  <si>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</si>
  <si>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</si>
  <si>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</si>
  <si>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</si>
  <si>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</si>
  <si>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</si>
  <si>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</si>
  <si>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</si>
  <si>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</si>
  <si>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</si>
  <si>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</si>
  <si>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</si>
  <si>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</si>
  <si>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</si>
  <si>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</si>
  <si>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</si>
  <si>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</si>
  <si>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</si>
  <si>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</si>
  <si>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</si>
  <si>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</si>
  <si>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</si>
  <si>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</si>
  <si>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</si>
  <si>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</si>
  <si>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</si>
  <si>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</si>
  <si>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</si>
  <si>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</si>
  <si>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</si>
  <si>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</si>
  <si>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</si>
  <si>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</si>
  <si>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</si>
  <si>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</si>
  <si>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</si>
  <si>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</si>
  <si>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</si>
  <si>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</si>
  <si>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</si>
  <si>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</si>
  <si>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</si>
  <si>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</si>
  <si>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</si>
  <si>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</si>
  <si>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</si>
  <si>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</si>
  <si>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</si>
  <si>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</si>
  <si>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</si>
  <si>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</si>
  <si>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</si>
  <si>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</si>
  <si>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</si>
  <si>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</si>
  <si>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</si>
  <si>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</si>
  <si>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</si>
  <si>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</si>
  <si>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</si>
  <si>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</si>
  <si>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</si>
  <si>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</si>
  <si>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</si>
  <si>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</si>
  <si>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</si>
  <si>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</si>
  <si>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</si>
  <si>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</si>
  <si>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</si>
  <si>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</si>
  <si>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</si>
  <si>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</si>
  <si>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</si>
  <si>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</si>
  <si>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</si>
  <si>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</si>
  <si>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</si>
  <si>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0.55</t>
  </si>
  <si>
    <t>▲ 2.87</t>
  </si>
  <si>
    <t>一般会計</t>
  </si>
  <si>
    <t>水道事業会計</t>
  </si>
  <si>
    <t>介護保険特別会計</t>
  </si>
  <si>
    <t>下水道事業会計</t>
  </si>
  <si>
    <t>国民健康保険特別会計</t>
  </si>
  <si>
    <t>後期高齢者医療特別会計</t>
  </si>
  <si>
    <t>観光事業特別会計</t>
  </si>
  <si>
    <t>町営バス事業特別会計</t>
  </si>
  <si>
    <t>その他会計（赤字）</t>
  </si>
  <si>
    <t>その他会計（黒字）</t>
  </si>
  <si>
    <t>R01</t>
    <phoneticPr fontId="5"/>
  </si>
  <si>
    <t>R02</t>
    <phoneticPr fontId="5"/>
  </si>
  <si>
    <t>R03</t>
    <phoneticPr fontId="5"/>
  </si>
  <si>
    <t>R04</t>
    <phoneticPr fontId="5"/>
  </si>
  <si>
    <t>R05</t>
    <phoneticPr fontId="5"/>
  </si>
  <si>
    <t>-</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</si>
  <si>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</si>
  <si>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</si>
  <si>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</si>
  <si>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</si>
  <si>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</si>
  <si>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</si>
  <si>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児玉郡市広域市町村圏組合</t>
  </si>
  <si>
    <t>一般会計</t>
    <rPh sb="0" eb="2">
      <t>イッパン</t>
    </rPh>
    <rPh sb="2" eb="4">
      <t>カイケイ</t>
    </rPh>
    <phoneticPr fontId="10"/>
  </si>
  <si>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</si>
  <si>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</si>
  <si>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教育施設整備基金</t>
    <rPh sb="0" eb="2">
      <t>キョウイク</t>
    </rPh>
    <rPh sb="2" eb="4">
      <t>シセツ</t>
    </rPh>
    <rPh sb="4" eb="6">
      <t>セイビ</t>
    </rPh>
    <rPh sb="6" eb="8">
      <t>キキン</t>
    </rPh>
    <phoneticPr fontId="5"/>
  </si>
  <si>
    <t>消防防災施設整備基金</t>
    <rPh sb="0" eb="2">
      <t>ショウボウ</t>
    </rPh>
    <rPh sb="2" eb="4">
      <t>ボウサイ</t>
    </rPh>
    <rPh sb="4" eb="6">
      <t>シセツ</t>
    </rPh>
    <rPh sb="6" eb="8">
      <t>セイビ</t>
    </rPh>
    <rPh sb="8" eb="10">
      <t>キキン</t>
    </rPh>
    <phoneticPr fontId="5"/>
  </si>
  <si>
    <t>農業振興基金</t>
    <rPh sb="0" eb="2">
      <t>ノウギョウ</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</si>
</sst>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C397-47A8-99C8-FBE94B302C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56893</c:v>
                </c:pt>
                <c:pt idx="1">
                  <c:v>106036</c:v>
                </c:pt>
                <c:pt idx="2">
                  <c:v>104627</c:v>
                </c:pt>
                <c:pt idx="3">
                  <c:v>73606</c:v>
                </c:pt>
                <c:pt idx="4">
                  <c:v>45810</c:v>
                </c:pt>
              </c:numCache>
            </c:numRef>
          </c:val>
          <c:smooth val="0"/>
          <c:extLst>
            <c:ext xmlns:c16="http://schemas.microsoft.com/office/drawing/2014/chart" uri="{C3380CC4-5D6E-409C-BE32-E72D297353CC}">
              <c16:uniqueId val="{00000001-C397-47A8-99C8-FBE94B302C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6.46</c:v>
                </c:pt>
                <c:pt idx="1">
                  <c:v>5.52</c:v>
                </c:pt>
                <c:pt idx="2">
                  <c:v>9.83</c:v>
                </c:pt>
                <c:pt idx="3">
                  <c:v>9.7100000000000009</c:v>
                </c:pt>
                <c:pt idx="4">
                  <c:v>6.57</c:v>
                </c:pt>
              </c:numCache>
            </c:numRef>
          </c:val>
          <c:extLst>
            <c:ext xmlns:c16="http://schemas.microsoft.com/office/drawing/2014/chart" uri="{C3380CC4-5D6E-409C-BE32-E72D297353CC}">
              <c16:uniqueId val="{00000000-8A92-4184-B1C0-69F4E48935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29.96</c:v>
                </c:pt>
                <c:pt idx="1">
                  <c:v>31.91</c:v>
                </c:pt>
                <c:pt idx="2">
                  <c:v>30.17</c:v>
                </c:pt>
                <c:pt idx="3">
                  <c:v>32.81</c:v>
                </c:pt>
                <c:pt idx="4">
                  <c:v>32.11</c:v>
                </c:pt>
              </c:numCache>
            </c:numRef>
          </c:val>
          <c:extLst>
            <c:ext xmlns:c16="http://schemas.microsoft.com/office/drawing/2014/chart" uri="{C3380CC4-5D6E-409C-BE32-E72D297353CC}">
              <c16:uniqueId val="{00000001-8A92-4184-B1C0-69F4E48935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-0.55000000000000004</c:v>
                </c:pt>
                <c:pt idx="1">
                  <c:v>2.4700000000000002</c:v>
                </c:pt>
                <c:pt idx="2">
                  <c:v>4.66</c:v>
                </c:pt>
                <c:pt idx="3">
                  <c:v>0.02</c:v>
                </c:pt>
                <c:pt idx="4">
                  <c:v>-2.87</c:v>
                </c:pt>
              </c:numCache>
            </c:numRef>
          </c:val>
          <c:smooth val="0"/>
          <c:extLst>
            <c:ext xmlns:c16="http://schemas.microsoft.com/office/drawing/2014/chart" uri="{C3380CC4-5D6E-409C-BE32-E72D297353CC}">
              <c16:uniqueId val="{00000002-8A92-4184-B1C0-69F4E48935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0.12</c:v>
                </c:pt>
                <c:pt idx="4">
                  <c:v>#N/A</c:v>
                </c:pt>
                <c:pt idx="5">
                  <c:v>0.08</c:v>
                </c:pt>
                <c:pt idx="6">
                  <c:v>0</c:v>
                </c:pt>
                <c:pt idx="7">
                  <c:v>0</c:v>
                </c:pt>
                <c:pt idx="8">
                  <c:v>0</c:v>
                </c:pt>
                <c:pt idx="9">
                  <c:v>0</c:v>
                </c:pt>
              </c:numCache>
            </c:numRef>
          </c:val>
          <c:extLst>
            <c:ext xmlns:c16="http://schemas.microsoft.com/office/drawing/2014/chart" uri="{C3380CC4-5D6E-409C-BE32-E72D297353CC}">
              <c16:uniqueId val="{00000000-A5B2-4068-951B-4E57573042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B2-4068-951B-4E5757304296}"/>
            </c:ext>
          </c:extLst>
        </c:ser>
        <c:ser>
          <c:idx val="2"/>
          <c:order val="2"/>
          <c:tx>
            <c:strRef>
              <c:f>データシート!$A$29</c:f>
              <c:strCache>
                <c:ptCount val="1"/>
                <c:pt idx="0">
                  <c:v>町営バス事業特別会計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A5B2-4068-951B-4E5757304296}"/>
            </c:ext>
          </c:extLst>
        </c:ser>
        <c:ser>
          <c:idx val="3"/>
          <c:order val="3"/>
          <c:tx>
            <c:strRef>
              <c:f>データシート!$A$30</c:f>
              <c:strCache>
                <c:ptCount val="1"/>
                <c:pt idx="0">
                  <c:v>観光事業特別会計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0.09</c:v>
                </c:pt>
                <c:pt idx="8">
                  <c:v>#N/A</c:v>
                </c:pt>
                <c:pt idx="9">
                  <c:v>0</c:v>
                </c:pt>
              </c:numCache>
            </c:numRef>
          </c:val>
          <c:extLst>
            <c:ext xmlns:c16="http://schemas.microsoft.com/office/drawing/2014/chart" uri="{C3380CC4-5D6E-409C-BE32-E72D297353CC}">
              <c16:uniqueId val="{00000003-A5B2-4068-951B-4E575730429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0.21</c:v>
                </c:pt>
                <c:pt idx="4">
                  <c:v>#N/A</c:v>
                </c:pt>
                <c:pt idx="5">
                  <c:v>0.17</c:v>
                </c:pt>
                <c:pt idx="6">
                  <c:v>#N/A</c:v>
                </c:pt>
                <c:pt idx="7">
                  <c:v>0.3</c:v>
                </c:pt>
                <c:pt idx="8">
                  <c:v>#N/A</c:v>
                </c:pt>
                <c:pt idx="9">
                  <c:v>0.15</c:v>
                </c:pt>
              </c:numCache>
            </c:numRef>
          </c:val>
          <c:extLst>
            <c:ext xmlns:c16="http://schemas.microsoft.com/office/drawing/2014/chart" uri="{C3380CC4-5D6E-409C-BE32-E72D297353CC}">
              <c16:uniqueId val="{00000004-A5B2-4068-951B-4E575730429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0.78</c:v>
                </c:pt>
                <c:pt idx="2">
                  <c:v>#N/A</c:v>
                </c:pt>
                <c:pt idx="3">
                  <c:v>1.02</c:v>
                </c:pt>
                <c:pt idx="4">
                  <c:v>#N/A</c:v>
                </c:pt>
                <c:pt idx="5">
                  <c:v>0.97</c:v>
                </c:pt>
                <c:pt idx="6">
                  <c:v>#N/A</c:v>
                </c:pt>
                <c:pt idx="7">
                  <c:v>0.39</c:v>
                </c:pt>
                <c:pt idx="8">
                  <c:v>#N/A</c:v>
                </c:pt>
                <c:pt idx="9">
                  <c:v>0.5</c:v>
                </c:pt>
              </c:numCache>
            </c:numRef>
          </c:val>
          <c:extLst>
            <c:ext xmlns:c16="http://schemas.microsoft.com/office/drawing/2014/chart" uri="{C3380CC4-5D6E-409C-BE32-E72D297353CC}">
              <c16:uniqueId val="{00000005-A5B2-4068-951B-4E575730429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0.18</c:v>
                </c:pt>
                <c:pt idx="8">
                  <c:v>#N/A</c:v>
                </c:pt>
                <c:pt idx="9">
                  <c:v>0.52</c:v>
                </c:pt>
              </c:numCache>
            </c:numRef>
          </c:val>
          <c:extLst>
            <c:ext xmlns:c16="http://schemas.microsoft.com/office/drawing/2014/chart" uri="{C3380CC4-5D6E-409C-BE32-E72D297353CC}">
              <c16:uniqueId val="{00000006-A5B2-4068-951B-4E575730429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1.73</c:v>
                </c:pt>
                <c:pt idx="2">
                  <c:v>#N/A</c:v>
                </c:pt>
                <c:pt idx="3">
                  <c:v>2.29</c:v>
                </c:pt>
                <c:pt idx="4">
                  <c:v>#N/A</c:v>
                </c:pt>
                <c:pt idx="5">
                  <c:v>2.78</c:v>
                </c:pt>
                <c:pt idx="6">
                  <c:v>#N/A</c:v>
                </c:pt>
                <c:pt idx="7">
                  <c:v>2.17</c:v>
                </c:pt>
                <c:pt idx="8">
                  <c:v>#N/A</c:v>
                </c:pt>
                <c:pt idx="9">
                  <c:v>1.88</c:v>
                </c:pt>
              </c:numCache>
            </c:numRef>
          </c:val>
          <c:extLst>
            <c:ext xmlns:c16="http://schemas.microsoft.com/office/drawing/2014/chart" uri="{C3380CC4-5D6E-409C-BE32-E72D297353CC}">
              <c16:uniqueId val="{00000007-A5B2-4068-951B-4E575730429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7.08</c:v>
                </c:pt>
                <c:pt idx="2">
                  <c:v>#N/A</c:v>
                </c:pt>
                <c:pt idx="3">
                  <c:v>6.4</c:v>
                </c:pt>
                <c:pt idx="4">
                  <c:v>#N/A</c:v>
                </c:pt>
                <c:pt idx="5">
                  <c:v>5.89</c:v>
                </c:pt>
                <c:pt idx="6">
                  <c:v>#N/A</c:v>
                </c:pt>
                <c:pt idx="7">
                  <c:v>4.57</c:v>
                </c:pt>
                <c:pt idx="8">
                  <c:v>#N/A</c:v>
                </c:pt>
                <c:pt idx="9">
                  <c:v>4.24</c:v>
                </c:pt>
              </c:numCache>
            </c:numRef>
          </c:val>
          <c:extLst>
            <c:ext xmlns:c16="http://schemas.microsoft.com/office/drawing/2014/chart" uri="{C3380CC4-5D6E-409C-BE32-E72D297353CC}">
              <c16:uniqueId val="{00000008-A5B2-4068-951B-4E57573042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6.44</c:v>
                </c:pt>
                <c:pt idx="2">
                  <c:v>#N/A</c:v>
                </c:pt>
                <c:pt idx="3">
                  <c:v>5.51</c:v>
                </c:pt>
                <c:pt idx="4">
                  <c:v>#N/A</c:v>
                </c:pt>
                <c:pt idx="5">
                  <c:v>9.82</c:v>
                </c:pt>
                <c:pt idx="6">
                  <c:v>#N/A</c:v>
                </c:pt>
                <c:pt idx="7">
                  <c:v>9.6999999999999993</c:v>
                </c:pt>
                <c:pt idx="8">
                  <c:v>#N/A</c:v>
                </c:pt>
                <c:pt idx="9">
                  <c:v>6.56</c:v>
                </c:pt>
              </c:numCache>
            </c:numRef>
          </c:val>
          <c:extLst>
            <c:ext xmlns:c16="http://schemas.microsoft.com/office/drawing/2014/chart" uri="{C3380CC4-5D6E-409C-BE32-E72D297353CC}">
              <c16:uniqueId val="{00000009-A5B2-4068-951B-4E57573042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750</c:v>
                </c:pt>
                <c:pt idx="5">
                  <c:v>762</c:v>
                </c:pt>
                <c:pt idx="8">
                  <c:v>763</c:v>
                </c:pt>
                <c:pt idx="11">
                  <c:v>627</c:v>
                </c:pt>
                <c:pt idx="14">
                  <c:v>633</c:v>
                </c:pt>
              </c:numCache>
            </c:numRef>
          </c:val>
          <c:extLst>
            <c:ext xmlns:c16="http://schemas.microsoft.com/office/drawing/2014/chart" uri="{C3380CC4-5D6E-409C-BE32-E72D297353CC}">
              <c16:uniqueId val="{00000000-FDF3-46F4-BEAE-80F01F1101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F3-46F4-BEAE-80F01F1101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17</c:v>
                </c:pt>
                <c:pt idx="6">
                  <c:v>12</c:v>
                </c:pt>
                <c:pt idx="9">
                  <c:v>8</c:v>
                </c:pt>
                <c:pt idx="12">
                  <c:v>7</c:v>
                </c:pt>
              </c:numCache>
            </c:numRef>
          </c:val>
          <c:extLst>
            <c:ext xmlns:c16="http://schemas.microsoft.com/office/drawing/2014/chart" uri="{C3380CC4-5D6E-409C-BE32-E72D297353CC}">
              <c16:uniqueId val="{00000002-FDF3-46F4-BEAE-80F01F1101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c:v>
                </c:pt>
                <c:pt idx="3">
                  <c:v>53</c:v>
                </c:pt>
                <c:pt idx="6">
                  <c:v>53</c:v>
                </c:pt>
                <c:pt idx="9">
                  <c:v>50</c:v>
                </c:pt>
                <c:pt idx="12">
                  <c:v>48</c:v>
                </c:pt>
              </c:numCache>
            </c:numRef>
          </c:val>
          <c:extLst>
            <c:ext xmlns:c16="http://schemas.microsoft.com/office/drawing/2014/chart" uri="{C3380CC4-5D6E-409C-BE32-E72D297353CC}">
              <c16:uniqueId val="{00000003-FDF3-46F4-BEAE-80F01F1101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c:v>
                </c:pt>
                <c:pt idx="3">
                  <c:v>98</c:v>
                </c:pt>
                <c:pt idx="6">
                  <c:v>98</c:v>
                </c:pt>
                <c:pt idx="9">
                  <c:v>76</c:v>
                </c:pt>
                <c:pt idx="12">
                  <c:v>82</c:v>
                </c:pt>
              </c:numCache>
            </c:numRef>
          </c:val>
          <c:extLst>
            <c:ext xmlns:c16="http://schemas.microsoft.com/office/drawing/2014/chart" uri="{C3380CC4-5D6E-409C-BE32-E72D297353CC}">
              <c16:uniqueId val="{00000004-FDF3-46F4-BEAE-80F01F1101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F3-46F4-BEAE-80F01F1101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F3-46F4-BEAE-80F01F1101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818</c:v>
                </c:pt>
                <c:pt idx="3">
                  <c:v>846</c:v>
                </c:pt>
                <c:pt idx="6">
                  <c:v>987</c:v>
                </c:pt>
                <c:pt idx="9">
                  <c:v>756</c:v>
                </c:pt>
                <c:pt idx="12">
                  <c:v>676</c:v>
                </c:pt>
              </c:numCache>
            </c:numRef>
          </c:val>
          <c:extLst>
            <c:ext xmlns:c16="http://schemas.microsoft.com/office/drawing/2014/chart" uri="{C3380CC4-5D6E-409C-BE32-E72D297353CC}">
              <c16:uniqueId val="{00000007-FDF3-46F4-BEAE-80F01F1101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246</c:v>
                </c:pt>
                <c:pt idx="2">
                  <c:v>#N/A</c:v>
                </c:pt>
                <c:pt idx="3">
                  <c:v>#N/A</c:v>
                </c:pt>
                <c:pt idx="4">
                  <c:v>252</c:v>
                </c:pt>
                <c:pt idx="5">
                  <c:v>#N/A</c:v>
                </c:pt>
                <c:pt idx="6">
                  <c:v>#N/A</c:v>
                </c:pt>
                <c:pt idx="7">
                  <c:v>387</c:v>
                </c:pt>
                <c:pt idx="8">
                  <c:v>#N/A</c:v>
                </c:pt>
                <c:pt idx="9">
                  <c:v>#N/A</c:v>
                </c:pt>
                <c:pt idx="10">
                  <c:v>263</c:v>
                </c:pt>
                <c:pt idx="11">
                  <c:v>#N/A</c:v>
                </c:pt>
                <c:pt idx="12">
                  <c:v>#N/A</c:v>
                </c:pt>
                <c:pt idx="13">
                  <c:v>180</c:v>
                </c:pt>
                <c:pt idx="14">
                  <c:v>#N/A</c:v>
                </c:pt>
              </c:numCache>
            </c:numRef>
          </c:val>
          <c:smooth val="0"/>
          <c:extLst>
            <c:ext xmlns:c16="http://schemas.microsoft.com/office/drawing/2014/chart" uri="{C3380CC4-5D6E-409C-BE32-E72D297353CC}">
              <c16:uniqueId val="{00000008-FDF3-46F4-BEAE-80F01F1101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7124</c:v>
                </c:pt>
                <c:pt idx="5">
                  <c:v>7457</c:v>
                </c:pt>
                <c:pt idx="8">
                  <c:v>7305</c:v>
                </c:pt>
                <c:pt idx="11">
                  <c:v>6924</c:v>
                </c:pt>
                <c:pt idx="14">
                  <c:v>6464</c:v>
                </c:pt>
              </c:numCache>
            </c:numRef>
          </c:val>
          <c:extLst>
            <c:ext xmlns:c16="http://schemas.microsoft.com/office/drawing/2014/chart" uri="{C3380CC4-5D6E-409C-BE32-E72D297353CC}">
              <c16:uniqueId val="{00000000-48EA-4050-A282-875CAECDAF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c:v>
                </c:pt>
                <c:pt idx="5">
                  <c:v>31</c:v>
                </c:pt>
                <c:pt idx="8">
                  <c:v>21</c:v>
                </c:pt>
                <c:pt idx="11">
                  <c:v>16</c:v>
                </c:pt>
                <c:pt idx="14">
                  <c:v>7</c:v>
                </c:pt>
              </c:numCache>
            </c:numRef>
          </c:val>
          <c:extLst>
            <c:ext xmlns:c16="http://schemas.microsoft.com/office/drawing/2014/chart" uri="{C3380CC4-5D6E-409C-BE32-E72D297353CC}">
              <c16:uniqueId val="{00000001-48EA-4050-A282-875CAECDAF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2073</c:v>
                </c:pt>
                <c:pt idx="5">
                  <c:v>2107</c:v>
                </c:pt>
                <c:pt idx="8">
                  <c:v>2081</c:v>
                </c:pt>
                <c:pt idx="11">
                  <c:v>2084</c:v>
                </c:pt>
                <c:pt idx="14">
                  <c:v>2079</c:v>
                </c:pt>
              </c:numCache>
            </c:numRef>
          </c:val>
          <c:extLst>
            <c:ext xmlns:c16="http://schemas.microsoft.com/office/drawing/2014/chart" uri="{C3380CC4-5D6E-409C-BE32-E72D297353CC}">
              <c16:uniqueId val="{00000002-48EA-4050-A282-875CAECDAF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EA-4050-A282-875CAECDAF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EA-4050-A282-875CAECDAF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EA-4050-A282-875CAECDAF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1491</c:v>
                </c:pt>
                <c:pt idx="3">
                  <c:v>1530</c:v>
                </c:pt>
                <c:pt idx="6">
                  <c:v>1502</c:v>
                </c:pt>
                <c:pt idx="9">
                  <c:v>1501</c:v>
                </c:pt>
                <c:pt idx="12">
                  <c:v>1516</c:v>
                </c:pt>
              </c:numCache>
            </c:numRef>
          </c:val>
          <c:extLst>
            <c:ext xmlns:c16="http://schemas.microsoft.com/office/drawing/2014/chart" uri="{C3380CC4-5D6E-409C-BE32-E72D297353CC}">
              <c16:uniqueId val="{00000006-48EA-4050-A282-875CAECDAF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236</c:v>
                </c:pt>
                <c:pt idx="3">
                  <c:v>193</c:v>
                </c:pt>
                <c:pt idx="6">
                  <c:v>186</c:v>
                </c:pt>
                <c:pt idx="9">
                  <c:v>138</c:v>
                </c:pt>
                <c:pt idx="12">
                  <c:v>124</c:v>
                </c:pt>
              </c:numCache>
            </c:numRef>
          </c:val>
          <c:extLst>
            <c:ext xmlns:c16="http://schemas.microsoft.com/office/drawing/2014/chart" uri="{C3380CC4-5D6E-409C-BE32-E72D297353CC}">
              <c16:uniqueId val="{00000007-48EA-4050-A282-875CAECDAF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1363</c:v>
                </c:pt>
                <c:pt idx="3">
                  <c:v>1330</c:v>
                </c:pt>
                <c:pt idx="6">
                  <c:v>1270</c:v>
                </c:pt>
                <c:pt idx="9">
                  <c:v>1101</c:v>
                </c:pt>
                <c:pt idx="12">
                  <c:v>955</c:v>
                </c:pt>
              </c:numCache>
            </c:numRef>
          </c:val>
          <c:extLst>
            <c:ext xmlns:c16="http://schemas.microsoft.com/office/drawing/2014/chart" uri="{C3380CC4-5D6E-409C-BE32-E72D297353CC}">
              <c16:uniqueId val="{00000008-48EA-4050-A282-875CAECDAF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c:v>
                </c:pt>
                <c:pt idx="3">
                  <c:v>33</c:v>
                </c:pt>
                <c:pt idx="6">
                  <c:v>23</c:v>
                </c:pt>
                <c:pt idx="9">
                  <c:v>15</c:v>
                </c:pt>
                <c:pt idx="12">
                  <c:v>8</c:v>
                </c:pt>
              </c:numCache>
            </c:numRef>
          </c:val>
          <c:extLst>
            <c:ext xmlns:c16="http://schemas.microsoft.com/office/drawing/2014/chart" uri="{C3380CC4-5D6E-409C-BE32-E72D297353CC}">
              <c16:uniqueId val="{00000009-48EA-4050-A282-875CAECDAF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6058</c:v>
                </c:pt>
                <c:pt idx="3">
                  <c:v>6297</c:v>
                </c:pt>
                <c:pt idx="6">
                  <c:v>6080</c:v>
                </c:pt>
                <c:pt idx="9">
                  <c:v>5633</c:v>
                </c:pt>
                <c:pt idx="12">
                  <c:v>5152</c:v>
                </c:pt>
              </c:numCache>
            </c:numRef>
          </c:val>
          <c:extLst>
            <c:ext xmlns:c16="http://schemas.microsoft.com/office/drawing/2014/chart" uri="{C3380CC4-5D6E-409C-BE32-E72D297353CC}">
              <c16:uniqueId val="{0000000A-48EA-4050-A282-875CAECDAF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EA-4050-A282-875CAECDAF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1352</c:v>
                </c:pt>
                <c:pt idx="1">
                  <c:v>1384</c:v>
                </c:pt>
                <c:pt idx="2">
                  <c:v>1386</c:v>
                </c:pt>
              </c:numCache>
            </c:numRef>
          </c:val>
          <c:extLst>
            <c:ext xmlns:c16="http://schemas.microsoft.com/office/drawing/2014/chart" uri="{C3380CC4-5D6E-409C-BE32-E72D297353CC}">
              <c16:uniqueId val="{00000000-AB23-4931-B671-DFBEE1AE6F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139</c:v>
                </c:pt>
                <c:pt idx="1">
                  <c:v>139</c:v>
                </c:pt>
                <c:pt idx="2">
                  <c:v>139</c:v>
                </c:pt>
              </c:numCache>
            </c:numRef>
          </c:val>
          <c:extLst>
            <c:ext xmlns:c16="http://schemas.microsoft.com/office/drawing/2014/chart" uri="{C3380CC4-5D6E-409C-BE32-E72D297353CC}">
              <c16:uniqueId val="{00000001-AB23-4931-B671-DFBEE1AE6F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3449</c:v>
                </c:pt>
                <c:pt idx="1">
                  <c:v>3441</c:v>
                </c:pt>
                <c:pt idx="2">
                  <c:v>3801</c:v>
                </c:pt>
              </c:numCache>
            </c:numRef>
          </c:val>
          <c:extLst>
            <c:ext xmlns:c16="http://schemas.microsoft.com/office/drawing/2014/chart" uri="{C3380CC4-5D6E-409C-BE32-E72D297353CC}">
              <c16:uniqueId val="{00000002-AB23-4931-B671-DFBEE1AE6F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年に借り入れた臨時財政対策債の償還が終了したことによる減により、前年度比</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百万円の減額となった。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今後も施設整備事業への地方債の活用を計画しており、元利償還金が増加する見込みとなるため、実質公債費比率の上昇が想定される。</a:t>
          </a:r>
        </a:p>
        <a:p>
          <a:r>
            <a:rPr kumimoji="1" lang="ja-JP" altLang="en-US" sz="1400">
              <a:latin typeface="ＭＳ ゴシック" pitchFamily="49" charset="-128"/>
              <a:ea typeface="ＭＳ ゴシック" pitchFamily="49" charset="-128"/>
            </a:rPr>
            <a:t>そのため、これまで以上に公債費の適正化に取り組んでいく必要がある。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H24</a:t>
          </a:r>
          <a:r>
            <a:rPr kumimoji="1" lang="ja-JP" altLang="en-US" sz="1400">
              <a:latin typeface="ＭＳ ゴシック" pitchFamily="49" charset="-128"/>
              <a:ea typeface="ＭＳ ゴシック" pitchFamily="49" charset="-128"/>
            </a:rPr>
            <a:t>年度借入の臨時財政対策債の償還終了や道路改良整備にともなう過疎対策事業債の償還開始による減により地方債の現在高が前年度と比較し減となり、充当可能財源等が将来負担額を上回る結果となった。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今後も地方債を活用した事業を実施していくため、将来負担比率は上昇していくことが考えられる。</a:t>
          </a:r>
        </a:p>
        <a:p>
          <a:r>
            <a:rPr kumimoji="1" lang="ja-JP" altLang="en-US" sz="1400">
              <a:latin typeface="ＭＳ ゴシック" pitchFamily="49" charset="-128"/>
              <a:ea typeface="ＭＳ ゴシック" pitchFamily="49" charset="-128"/>
            </a:rPr>
            <a:t>そのため、これまで以上に公債費の適正化に取り組んでいく必要がある。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埼玉県神川町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森林整備事業に係る「森林環境整備基金」等を取崩した一方で、「公共施設整備基金」に決算余剰金を積み立てたことにより、基金全体では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基金の債券運用を行うことにより、自主財源の確保に努める。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町全体の計画等を勘案したうえで「特定目的基金」に積み立てる等、使途の明確化を図る。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公共施設整備基金：町の公共施設の整備を図る。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地域振興基金：町の地域振興の整備を図る。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公共施設整備基金：決算剰余金の積立による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公共施設整備基金：令和元年度に策定した「神川町公共施設長期保全計画」に基づいた公共施設の修繕や改修費用等の財源としての運用を行う。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地域振興基金：町における地域振興整備に必要な経費の財源としての運用を行う。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定期預金利子の積立により、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財政調整基金の債券運用を平成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年度より開始した。今後も引き続き自主財源の確保に努める。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今後も大規模な施設整備事業等に地方債の活用を予定しているため、公債費の状況により必要に応じて積立を検討していく。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基準財政需要額は、消防費の段階補正係数の増や公債費の東日本大震災緊急防災施策等債の算入率の変更などにより増加となった。基準財政収入額については、地方消費税交付金の算入式の変更により大幅に減少したが法人税割の過年度精算額が増加し、微減となったことから、財政力指数は昨年度よりもさらに</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％となった。全国平均と同水準であり、埼玉県平均を大きく下回っている。引き続き、税の徴収強化等により自主財源の確保に努めていく。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24871</xdr:rowOff>
    </xdr:from>
    <xdr:to>
      <xdr:col>23</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972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24871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871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4763</xdr:rowOff>
    </xdr:from>
    <xdr:to>
      <xdr:col>15</xdr:col>
      <xdr:colOff>82550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771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4763</xdr:rowOff>
    </xdr:from>
    <xdr:to>
      <xdr:col>11</xdr:col>
      <xdr:colOff>31750</xdr:colOff>
      <xdr:row>43</xdr:row>
      <xdr:rowOff>4763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77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145521</xdr:rowOff>
    </xdr:from>
    <xdr:to>
      <xdr:col>19</xdr:col>
      <xdr:colOff>184150</xdr:colOff>
      <xdr:row>43</xdr:row>
      <xdr:rowOff>75671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85848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1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125413</xdr:rowOff>
    </xdr:from>
    <xdr:to>
      <xdr:col>11</xdr:col>
      <xdr:colOff>82550</xdr:colOff>
      <xdr:row>43</xdr:row>
      <xdr:rowOff>55563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65740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9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125413</xdr:rowOff>
    </xdr:from>
    <xdr:to>
      <xdr:col>7</xdr:col>
      <xdr:colOff>31750</xdr:colOff>
      <xdr:row>43</xdr:row>
      <xdr:rowOff>55563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65740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9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83.7</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地方交付税が増となり、公債費の臨時財政対策債償還終了などにより経常経費に充当された一般財源も全体として大きく減となったため、経常収支比率としては低下となった。</a:t>
          </a:r>
        </a:p>
        <a:p>
          <a:r>
            <a:rPr kumimoji="1" lang="ja-JP" altLang="en-US" sz="1300">
              <a:latin typeface="ＭＳ Ｐゴシック" panose="020B0600070205080204" pitchFamily="50" charset="-128"/>
              <a:ea typeface="ＭＳ Ｐゴシック" panose="020B0600070205080204" pitchFamily="50" charset="-128"/>
            </a:rPr>
            <a:t>引き続き、公債費については長期的な償還が要されることから、今後も地方債の計画的な発行と基金の積み立て等による財源の確保に努めていく。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60</xdr:row>
      <xdr:rowOff>33444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28827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33444</xdr:rowOff>
    </xdr:from>
    <xdr:to>
      <xdr:col>19</xdr:col>
      <xdr:colOff>133350</xdr:colOff>
      <xdr:row>60</xdr:row>
      <xdr:rowOff>146050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3204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167640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43305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62</xdr:row>
      <xdr:rowOff>165100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2609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138447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154094</xdr:rowOff>
    </xdr:from>
    <xdr:to>
      <xdr:col>19</xdr:col>
      <xdr:colOff>184150</xdr:colOff>
      <xdr:row>60</xdr:row>
      <xdr:rowOff>84244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94421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人口１人当たりの人件費・物件費は、</a:t>
          </a:r>
          <a:r>
            <a:rPr kumimoji="1" lang="en-US" altLang="ja-JP" sz="1300">
              <a:latin typeface="ＭＳ Ｐゴシック" panose="020B0600070205080204" pitchFamily="50" charset="-128"/>
              <a:ea typeface="ＭＳ Ｐゴシック" panose="020B0600070205080204" pitchFamily="50" charset="-128"/>
            </a:rPr>
            <a:t>160,177</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7,760</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人件費については、人事院勧告により、前年度比で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％の増となり、物件費の決算額は、職員用</a:t>
          </a:r>
          <a:r>
            <a:rPr kumimoji="1" lang="en-US" altLang="ja-JP" sz="1300">
              <a:latin typeface="ＭＳ Ｐゴシック" panose="020B0600070205080204" pitchFamily="50" charset="-128"/>
              <a:ea typeface="ＭＳ Ｐゴシック" panose="020B0600070205080204" pitchFamily="50" charset="-128"/>
            </a:rPr>
            <a:t>PC</a:t>
          </a:r>
          <a:r>
            <a:rPr kumimoji="1" lang="ja-JP" altLang="en-US" sz="1300">
              <a:latin typeface="ＭＳ Ｐゴシック" panose="020B0600070205080204" pitchFamily="50" charset="-128"/>
              <a:ea typeface="ＭＳ Ｐゴシック" panose="020B0600070205080204" pitchFamily="50" charset="-128"/>
            </a:rPr>
            <a:t>の購入により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％の増となった。今後は人件費の更なる増加が見込まれるため、適正な定員管理に努めるとともに、できることは直営で行うなど、経費の削減を図っていく。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36454</xdr:rowOff>
    </xdr:from>
    <xdr:to>
      <xdr:col>23</xdr:col>
      <xdr:colOff>133350</xdr:colOff>
      <xdr:row>81</xdr:row>
      <xdr:rowOff>63202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23904"/>
          <a:ext cx="8382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14746</xdr:rowOff>
    </xdr:from>
    <xdr:to>
      <xdr:col>19</xdr:col>
      <xdr:colOff>133350</xdr:colOff>
      <xdr:row>81</xdr:row>
      <xdr:rowOff>36454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02196"/>
          <a:ext cx="889000" cy="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14746</xdr:rowOff>
    </xdr:from>
    <xdr:to>
      <xdr:col>15</xdr:col>
      <xdr:colOff>82550</xdr:colOff>
      <xdr:row>81</xdr:row>
      <xdr:rowOff>30131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3902196"/>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163807</xdr:rowOff>
    </xdr:from>
    <xdr:to>
      <xdr:col>11</xdr:col>
      <xdr:colOff>31750</xdr:colOff>
      <xdr:row>81</xdr:row>
      <xdr:rowOff>30131</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79807"/>
          <a:ext cx="8890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12402</xdr:rowOff>
    </xdr:from>
    <xdr:to>
      <xdr:col>23</xdr:col>
      <xdr:colOff>184150</xdr:colOff>
      <xdr:row>81</xdr:row>
      <xdr:rowOff>114002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105129</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157104</xdr:rowOff>
    </xdr:from>
    <xdr:to>
      <xdr:col>19</xdr:col>
      <xdr:colOff>184150</xdr:colOff>
      <xdr:row>81</xdr:row>
      <xdr:rowOff>87254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97431</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64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135396</xdr:rowOff>
    </xdr:from>
    <xdr:to>
      <xdr:col>15</xdr:col>
      <xdr:colOff>133350</xdr:colOff>
      <xdr:row>81</xdr:row>
      <xdr:rowOff>65546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75723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62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150781</xdr:rowOff>
    </xdr:from>
    <xdr:to>
      <xdr:col>11</xdr:col>
      <xdr:colOff>82550</xdr:colOff>
      <xdr:row>81</xdr:row>
      <xdr:rowOff>80931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86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91108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6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113007</xdr:rowOff>
    </xdr:from>
    <xdr:to>
      <xdr:col>7</xdr:col>
      <xdr:colOff>31750</xdr:colOff>
      <xdr:row>81</xdr:row>
      <xdr:rowOff>43157</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8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53334</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9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神川町の令和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年度数値は、依然として全国市平均や全国町村平均を上回っている。今後も引き続き国や県の給与水準等の動向に注意を払いつつ、給与水準の適正化を図る。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45962</xdr:rowOff>
    </xdr:from>
    <xdr:to>
      <xdr:col>81</xdr:col>
      <xdr:colOff>44450</xdr:colOff>
      <xdr:row>88</xdr:row>
      <xdr:rowOff>114905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513356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88</xdr:row>
      <xdr:rowOff>114905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51795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91923</xdr:rowOff>
    </xdr:from>
    <xdr:to>
      <xdr:col>72</xdr:col>
      <xdr:colOff>203200</xdr:colOff>
      <xdr:row>88</xdr:row>
      <xdr:rowOff>103414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51795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114905</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flipV="1">
          <a:off x="13512800" y="151910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166612</xdr:rowOff>
    </xdr:from>
    <xdr:to>
      <xdr:col>81</xdr:col>
      <xdr:colOff>95250</xdr:colOff>
      <xdr:row>88</xdr:row>
      <xdr:rowOff>96762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138689</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50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41123</xdr:rowOff>
    </xdr:from>
    <xdr:to>
      <xdr:col>73</xdr:col>
      <xdr:colOff>44450</xdr:colOff>
      <xdr:row>88</xdr:row>
      <xdr:rowOff>142723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127500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64105</xdr:rowOff>
    </xdr:from>
    <xdr:to>
      <xdr:col>64</xdr:col>
      <xdr:colOff>152400</xdr:colOff>
      <xdr:row>88</xdr:row>
      <xdr:rowOff>165705</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150482</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日に行われた神川町・神泉村の合併後、平成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年度は退職者に対して新規職員の採用をしないという職員削減方針により、職員数は削減傾向にあった。その後、平成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年度からは、退職者数の補充による職員採用を退職者の半数にとどめる等して職員数の削減を継続させた。</a:t>
          </a:r>
        </a:p>
        <a:p>
          <a:r>
            <a:rPr kumimoji="1" lang="ja-JP" altLang="en-US" sz="1300">
              <a:latin typeface="ＭＳ Ｐゴシック" panose="020B0600070205080204" pitchFamily="50" charset="-128"/>
              <a:ea typeface="ＭＳ Ｐゴシック" panose="020B0600070205080204" pitchFamily="50" charset="-128"/>
            </a:rPr>
            <a:t>しかし、依然として人口千人当たりの職員数は埼玉県平均を大きく上回っている。</a:t>
          </a:r>
        </a:p>
        <a:p>
          <a:r>
            <a:rPr kumimoji="1" lang="ja-JP" altLang="en-US" sz="1300">
              <a:latin typeface="ＭＳ Ｐゴシック" panose="020B0600070205080204" pitchFamily="50" charset="-128"/>
              <a:ea typeface="ＭＳ Ｐゴシック" panose="020B0600070205080204" pitchFamily="50" charset="-128"/>
            </a:rPr>
            <a:t>今後は、計画的な職員採用を実施し、適切な定員管理を実施していく。</a:t>
          </a: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51828</xdr:rowOff>
    </xdr:from>
    <xdr:to>
      <xdr:col>81</xdr:col>
      <xdr:colOff>44450</xdr:colOff>
      <xdr:row>60</xdr:row>
      <xdr:rowOff>97790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33882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51828</xdr:rowOff>
    </xdr:from>
    <xdr:to>
      <xdr:col>77</xdr:col>
      <xdr:colOff>44450</xdr:colOff>
      <xdr:row>60</xdr:row>
      <xdr:rowOff>56424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33882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40338</xdr:rowOff>
    </xdr:from>
    <xdr:to>
      <xdr:col>72</xdr:col>
      <xdr:colOff>203200</xdr:colOff>
      <xdr:row>60</xdr:row>
      <xdr:rowOff>56424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32733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36891</xdr:rowOff>
    </xdr:from>
    <xdr:to>
      <xdr:col>68</xdr:col>
      <xdr:colOff>152400</xdr:colOff>
      <xdr:row>60</xdr:row>
      <xdr:rowOff>40338</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3238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1028</xdr:rowOff>
    </xdr:from>
    <xdr:to>
      <xdr:col>77</xdr:col>
      <xdr:colOff>95250</xdr:colOff>
      <xdr:row>60</xdr:row>
      <xdr:rowOff>102628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112805</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05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5624</xdr:rowOff>
    </xdr:from>
    <xdr:to>
      <xdr:col>73</xdr:col>
      <xdr:colOff>44450</xdr:colOff>
      <xdr:row>60</xdr:row>
      <xdr:rowOff>107224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117401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160988</xdr:rowOff>
    </xdr:from>
    <xdr:to>
      <xdr:col>68</xdr:col>
      <xdr:colOff>203200</xdr:colOff>
      <xdr:row>60</xdr:row>
      <xdr:rowOff>91138</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101315</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0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157541</xdr:rowOff>
    </xdr:from>
    <xdr:to>
      <xdr:col>64</xdr:col>
      <xdr:colOff>152400</xdr:colOff>
      <xdr:row>60</xdr:row>
      <xdr:rowOff>87691</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97868</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0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これは、平成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年に借り入れた合併特例債の償還が終了したことによる減少が主な要因となっている。</a:t>
          </a:r>
        </a:p>
        <a:p>
          <a:r>
            <a:rPr kumimoji="1" lang="ja-JP" altLang="en-US" sz="1300">
              <a:latin typeface="ＭＳ Ｐゴシック" panose="020B0600070205080204" pitchFamily="50" charset="-128"/>
              <a:ea typeface="ＭＳ Ｐゴシック" panose="020B0600070205080204" pitchFamily="50" charset="-128"/>
            </a:rPr>
            <a:t>地方債の活用にあたっては、交付税措置率の高いものを選択する等実質公債費比率の抑制に努めているところだが、近年は上昇傾向にあるため、新規地方債の発行や債務負担行為設定の抑制に努める。</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147638</xdr:rowOff>
    </xdr:from>
    <xdr:to>
      <xdr:col>81</xdr:col>
      <xdr:colOff>44450</xdr:colOff>
      <xdr:row>40</xdr:row>
      <xdr:rowOff>46567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6179800" y="6834188"/>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56621</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9045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77258</xdr:rowOff>
    </xdr:from>
    <xdr:to>
      <xdr:col>72</xdr:col>
      <xdr:colOff>203200</xdr:colOff>
      <xdr:row>40</xdr:row>
      <xdr:rowOff>56621</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6763808"/>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77258</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96838</xdr:rowOff>
    </xdr:from>
    <xdr:to>
      <xdr:col>81</xdr:col>
      <xdr:colOff>95250</xdr:colOff>
      <xdr:row>40</xdr:row>
      <xdr:rowOff>26988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113365</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6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5821</xdr:rowOff>
    </xdr:from>
    <xdr:to>
      <xdr:col>73</xdr:col>
      <xdr:colOff>44450</xdr:colOff>
      <xdr:row>40</xdr:row>
      <xdr:rowOff>107421</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92198</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95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26458</xdr:rowOff>
    </xdr:from>
    <xdr:to>
      <xdr:col>68</xdr:col>
      <xdr:colOff>203200</xdr:colOff>
      <xdr:row>39</xdr:row>
      <xdr:rowOff>128058</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138235</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将来負担比率は前年度と同様０となった。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前年度に比べ地方債現在高が減少となったが、充当可能財源も減少したため、今後も新規建設事業に伴い発行した地方債の償還が見込まれることから、引き続き将来への負担を考慮しつつ適正な地方債の活用に努める。</a:t>
          </a: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職員の新陳代謝により、職員基本給のベースは減少しているものの、人事院勧告による増などにより決算額ベースの人件費が増加している。今後も地域手当等を要因とした増加が懸念されるため、引き続き適正な定員管理や時間外手当の縮減等、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ポイント減少した。物件費充当経常一般財源は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ともなう電算システム使用料などにより増加し、分母が普通交付税などの増により分子よりも大きな増となっているため経常収支比率は減少した。今後も契約内容の見直しなどにより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04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35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3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121285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587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ポイント増加している。子ども医療費補助金の増により分子が増加したことが要因である。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住民に求められる事業は多岐にわたるものの、必要な事業を見極め、支出の抑制を行うとともに、効果的な扶助費支出を行うよう努める。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これは町内宿泊施設を指定管理から民間譲渡したことにより減となったものである。</a:t>
          </a:r>
        </a:p>
        <a:p>
          <a:r>
            <a:rPr kumimoji="1" lang="ja-JP" altLang="en-US" sz="1300">
              <a:latin typeface="ＭＳ Ｐゴシック" panose="020B0600070205080204" pitchFamily="50" charset="-128"/>
              <a:ea typeface="ＭＳ Ｐゴシック" panose="020B0600070205080204" pitchFamily="50" charset="-128"/>
            </a:rPr>
            <a:t>当数値は、各特別会計の事業運営により増減が生じることとなる。各会計の適切な事業運営により、繰出金等の安定した抑制を図っていく。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137885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3853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137885</xdr:rowOff>
    </xdr:from>
    <xdr:to>
      <xdr:col>78</xdr:col>
      <xdr:colOff>69850</xdr:colOff>
      <xdr:row>56</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3961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57</xdr:row>
      <xdr:rowOff>48078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247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80735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87085</xdr:rowOff>
    </xdr:from>
    <xdr:to>
      <xdr:col>78</xdr:col>
      <xdr:colOff>120650</xdr:colOff>
      <xdr:row>55</xdr:row>
      <xdr:rowOff>17235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27412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一部事務組合への負担金の増などによることが増加の大きな要因となっている。</a:t>
          </a:r>
        </a:p>
        <a:p>
          <a:r>
            <a:rPr kumimoji="1" lang="ja-JP" altLang="en-US" sz="1300">
              <a:latin typeface="ＭＳ Ｐゴシック" panose="020B0600070205080204" pitchFamily="50" charset="-128"/>
              <a:ea typeface="ＭＳ Ｐゴシック" panose="020B0600070205080204" pitchFamily="50" charset="-128"/>
            </a:rPr>
            <a:t>依然として埼玉県平均を上回っており、事業効果の見込めない補助金等の取り扱いについて積極的な見直しを図るなど、補助費等の抑制に努めていく。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22225</xdr:rowOff>
    </xdr:from>
    <xdr:to>
      <xdr:col>82</xdr:col>
      <xdr:colOff>107950</xdr:colOff>
      <xdr:row>36</xdr:row>
      <xdr:rowOff>107950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1944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60325</xdr:rowOff>
    </xdr:from>
    <xdr:to>
      <xdr:col>78</xdr:col>
      <xdr:colOff>69850</xdr:colOff>
      <xdr:row>36</xdr:row>
      <xdr:rowOff>22225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8962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60325</xdr:rowOff>
    </xdr:from>
    <xdr:to>
      <xdr:col>73</xdr:col>
      <xdr:colOff>180975</xdr:colOff>
      <xdr:row>35</xdr:row>
      <xdr:rowOff>3175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89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xdr:rowOff>
    </xdr:from>
    <xdr:to>
      <xdr:col>69</xdr:col>
      <xdr:colOff>92075</xdr:colOff>
      <xdr:row>35</xdr:row>
      <xdr:rowOff>31750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03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95902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57150</xdr:rowOff>
    </xdr:from>
    <xdr:to>
      <xdr:col>82</xdr:col>
      <xdr:colOff>158750</xdr:colOff>
      <xdr:row>36</xdr:row>
      <xdr:rowOff>158750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73677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142875</xdr:rowOff>
    </xdr:from>
    <xdr:to>
      <xdr:col>78</xdr:col>
      <xdr:colOff>120650</xdr:colOff>
      <xdr:row>36</xdr:row>
      <xdr:rowOff>73025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57802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3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9525</xdr:rowOff>
    </xdr:from>
    <xdr:to>
      <xdr:col>74</xdr:col>
      <xdr:colOff>31750</xdr:colOff>
      <xdr:row>34</xdr:row>
      <xdr:rowOff>111125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121302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123825</xdr:rowOff>
    </xdr:from>
    <xdr:to>
      <xdr:col>69</xdr:col>
      <xdr:colOff>142875</xdr:colOff>
      <xdr:row>35</xdr:row>
      <xdr:rowOff>53975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64152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ポイント減少している。これは、平成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年に借り入れた臨時財政対策債の償還が終了したことによる減によるものである。</a:t>
          </a:r>
        </a:p>
        <a:p>
          <a:r>
            <a:rPr kumimoji="1" lang="ja-JP" altLang="en-US" sz="1300">
              <a:latin typeface="ＭＳ Ｐゴシック" panose="020B0600070205080204" pitchFamily="50" charset="-128"/>
              <a:ea typeface="ＭＳ Ｐゴシック" panose="020B0600070205080204" pitchFamily="50" charset="-128"/>
            </a:rPr>
            <a:t>類似団体平均や全国・埼玉県平均を上回っている状態だが、今後も大規模事業への地方債活用が計画されている。公共施設の保有量を含めた適切な管理等により、借り入れの抑制を行う必要がある。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78</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943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79</xdr:row>
      <xdr:rowOff>65278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8580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154432</xdr:rowOff>
    </xdr:from>
    <xdr:to>
      <xdr:col>15</xdr:col>
      <xdr:colOff>98425</xdr:colOff>
      <xdr:row>79</xdr:row>
      <xdr:rowOff>65278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27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78</xdr:row>
      <xdr:rowOff>154432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183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xdr:rowOff>
    </xdr:from>
    <xdr:to>
      <xdr:col>15</xdr:col>
      <xdr:colOff>149225</xdr:colOff>
      <xdr:row>79</xdr:row>
      <xdr:rowOff>116078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100855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103632</xdr:rowOff>
    </xdr:from>
    <xdr:to>
      <xdr:col>11</xdr:col>
      <xdr:colOff>60325</xdr:colOff>
      <xdr:row>79</xdr:row>
      <xdr:rowOff>33782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18559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ポイント増加した。普通交付税が増となっているが人事院勧告による増の影響が非常に大きく、分子が分母の増よりも大きく増加したことが主な要因である。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人件費については更なる増加が見込まれるが、扶助費や物件費についても増加が懸念されるため、今後の事務の見直し等を行い、経常経費の抑制を図る。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75</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874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40132</xdr:rowOff>
    </xdr:from>
    <xdr:to>
      <xdr:col>78</xdr:col>
      <xdr:colOff>69850</xdr:colOff>
      <xdr:row>75</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2743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40132</xdr:rowOff>
    </xdr:from>
    <xdr:to>
      <xdr:col>73</xdr:col>
      <xdr:colOff>180975</xdr:colOff>
      <xdr:row>75</xdr:row>
      <xdr:rowOff>60706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2743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165863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194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160782</xdr:rowOff>
    </xdr:from>
    <xdr:to>
      <xdr:col>74</xdr:col>
      <xdr:colOff>31750</xdr:colOff>
      <xdr:row>74</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101109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31293</xdr:rowOff>
    </xdr:from>
    <xdr:to>
      <xdr:col>29</xdr:col>
      <xdr:colOff>127000</xdr:colOff>
      <xdr:row>18</xdr:row>
      <xdr:rowOff>57033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5018"/>
          <a:ext cx="647700" cy="2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57033</xdr:rowOff>
    </xdr:from>
    <xdr:to>
      <xdr:col>26</xdr:col>
      <xdr:colOff>50800</xdr:colOff>
      <xdr:row>18</xdr:row>
      <xdr:rowOff>74577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90758"/>
          <a:ext cx="698500" cy="17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74577</xdr:rowOff>
    </xdr:from>
    <xdr:to>
      <xdr:col>22</xdr:col>
      <xdr:colOff>114300</xdr:colOff>
      <xdr:row>18</xdr:row>
      <xdr:rowOff>75040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08302"/>
          <a:ext cx="698500" cy="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75040</xdr:rowOff>
    </xdr:from>
    <xdr:to>
      <xdr:col>18</xdr:col>
      <xdr:colOff>177800</xdr:colOff>
      <xdr:row>18</xdr:row>
      <xdr:rowOff>94406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08765"/>
          <a:ext cx="698500" cy="19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151943</xdr:rowOff>
    </xdr:from>
    <xdr:to>
      <xdr:col>29</xdr:col>
      <xdr:colOff>177800</xdr:colOff>
      <xdr:row>18</xdr:row>
      <xdr:rowOff>82093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124020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6233</xdr:rowOff>
    </xdr:from>
    <xdr:to>
      <xdr:col>26</xdr:col>
      <xdr:colOff>101600</xdr:colOff>
      <xdr:row>18</xdr:row>
      <xdr:rowOff>107833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9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92610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6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23777</xdr:rowOff>
    </xdr:from>
    <xdr:to>
      <xdr:col>22</xdr:col>
      <xdr:colOff>165100</xdr:colOff>
      <xdr:row>18</xdr:row>
      <xdr:rowOff>125377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7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110153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4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24240</xdr:rowOff>
    </xdr:from>
    <xdr:to>
      <xdr:col>19</xdr:col>
      <xdr:colOff>38100</xdr:colOff>
      <xdr:row>18</xdr:row>
      <xdr:rowOff>125840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7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110617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4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43606</xdr:rowOff>
    </xdr:from>
    <xdr:to>
      <xdr:col>15</xdr:col>
      <xdr:colOff>101600</xdr:colOff>
      <xdr:row>18</xdr:row>
      <xdr:rowOff>145206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7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129983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6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69667</xdr:rowOff>
    </xdr:from>
    <xdr:to>
      <xdr:col>29</xdr:col>
      <xdr:colOff>127000</xdr:colOff>
      <xdr:row>37</xdr:row>
      <xdr:rowOff>37686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22917"/>
          <a:ext cx="647700" cy="13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199900</xdr:rowOff>
    </xdr:from>
    <xdr:to>
      <xdr:col>26</xdr:col>
      <xdr:colOff>50800</xdr:colOff>
      <xdr:row>36</xdr:row>
      <xdr:rowOff>69667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10250"/>
          <a:ext cx="698500" cy="21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199900</xdr:rowOff>
    </xdr:from>
    <xdr:to>
      <xdr:col>22</xdr:col>
      <xdr:colOff>114300</xdr:colOff>
      <xdr:row>36</xdr:row>
      <xdr:rowOff>97076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10250"/>
          <a:ext cx="698500" cy="240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97076</xdr:rowOff>
    </xdr:from>
    <xdr:to>
      <xdr:col>18</xdr:col>
      <xdr:colOff>177800</xdr:colOff>
      <xdr:row>36</xdr:row>
      <xdr:rowOff>108895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50326"/>
          <a:ext cx="698500" cy="11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158336</xdr:rowOff>
    </xdr:from>
    <xdr:to>
      <xdr:col>29</xdr:col>
      <xdr:colOff>177800</xdr:colOff>
      <xdr:row>37</xdr:row>
      <xdr:rowOff>88486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1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130413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18867</xdr:rowOff>
    </xdr:from>
    <xdr:to>
      <xdr:col>26</xdr:col>
      <xdr:colOff>101600</xdr:colOff>
      <xdr:row>36</xdr:row>
      <xdr:rowOff>120467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72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105244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5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149100</xdr:rowOff>
    </xdr:from>
    <xdr:to>
      <xdr:col>22</xdr:col>
      <xdr:colOff>165100</xdr:colOff>
      <xdr:row>35</xdr:row>
      <xdr:rowOff>250700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59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260877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2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46276</xdr:rowOff>
    </xdr:from>
    <xdr:to>
      <xdr:col>19</xdr:col>
      <xdr:colOff>38100</xdr:colOff>
      <xdr:row>36</xdr:row>
      <xdr:rowOff>147876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9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132653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8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58095</xdr:rowOff>
    </xdr:from>
    <xdr:to>
      <xdr:col>15</xdr:col>
      <xdr:colOff>101600</xdr:colOff>
      <xdr:row>36</xdr:row>
      <xdr:rowOff>159695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144472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62090</xdr:rowOff>
    </xdr:from>
    <xdr:to>
      <xdr:col>24</xdr:col>
      <xdr:colOff>63500</xdr:colOff>
      <xdr:row>36</xdr:row>
      <xdr:rowOff>106363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4290"/>
          <a:ext cx="8382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106363</xdr:rowOff>
    </xdr:from>
    <xdr:to>
      <xdr:col>19</xdr:col>
      <xdr:colOff>177800</xdr:colOff>
      <xdr:row>36</xdr:row>
      <xdr:rowOff>125171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8563"/>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125171</xdr:rowOff>
    </xdr:from>
    <xdr:to>
      <xdr:col>15</xdr:col>
      <xdr:colOff>50800</xdr:colOff>
      <xdr:row>36</xdr:row>
      <xdr:rowOff>148222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7371"/>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148222</xdr:rowOff>
    </xdr:from>
    <xdr:to>
      <xdr:col>10</xdr:col>
      <xdr:colOff>114300</xdr:colOff>
      <xdr:row>37</xdr:row>
      <xdr:rowOff>150635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0422"/>
          <a:ext cx="889000" cy="17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11290</xdr:rowOff>
    </xdr:from>
    <xdr:to>
      <xdr:col>24</xdr:col>
      <xdr:colOff>114300</xdr:colOff>
      <xdr:row>36</xdr:row>
      <xdr:rowOff>112890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161167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55563</xdr:rowOff>
    </xdr:from>
    <xdr:to>
      <xdr:col>20</xdr:col>
      <xdr:colOff>38100</xdr:colOff>
      <xdr:row>36</xdr:row>
      <xdr:rowOff>157163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148290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74371</xdr:rowOff>
    </xdr:from>
    <xdr:to>
      <xdr:col>15</xdr:col>
      <xdr:colOff>101600</xdr:colOff>
      <xdr:row>37</xdr:row>
      <xdr:rowOff>4521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167098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97422</xdr:rowOff>
    </xdr:from>
    <xdr:to>
      <xdr:col>10</xdr:col>
      <xdr:colOff>165100</xdr:colOff>
      <xdr:row>37</xdr:row>
      <xdr:rowOff>27572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18699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99835</xdr:rowOff>
    </xdr:from>
    <xdr:to>
      <xdr:col>6</xdr:col>
      <xdr:colOff>38100</xdr:colOff>
      <xdr:row>38</xdr:row>
      <xdr:rowOff>29984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34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21112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153504</xdr:rowOff>
    </xdr:from>
    <xdr:to>
      <xdr:col>24</xdr:col>
      <xdr:colOff>63500</xdr:colOff>
      <xdr:row>57</xdr:row>
      <xdr:rowOff>157737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6154"/>
          <a:ext cx="8382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157737</xdr:rowOff>
    </xdr:from>
    <xdr:to>
      <xdr:col>19</xdr:col>
      <xdr:colOff>177800</xdr:colOff>
      <xdr:row>58</xdr:row>
      <xdr:rowOff>9562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30387"/>
          <a:ext cx="889000" cy="2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158651</xdr:rowOff>
    </xdr:from>
    <xdr:to>
      <xdr:col>15</xdr:col>
      <xdr:colOff>50800</xdr:colOff>
      <xdr:row>58</xdr:row>
      <xdr:rowOff>9562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31301"/>
          <a:ext cx="8890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151694</xdr:rowOff>
    </xdr:from>
    <xdr:to>
      <xdr:col>10</xdr:col>
      <xdr:colOff>114300</xdr:colOff>
      <xdr:row>57</xdr:row>
      <xdr:rowOff>158651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24344"/>
          <a:ext cx="889000" cy="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102704</xdr:rowOff>
    </xdr:from>
    <xdr:to>
      <xdr:col>24</xdr:col>
      <xdr:colOff>114300</xdr:colOff>
      <xdr:row>58</xdr:row>
      <xdr:rowOff>32854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17631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106937</xdr:rowOff>
    </xdr:from>
    <xdr:to>
      <xdr:col>20</xdr:col>
      <xdr:colOff>38100</xdr:colOff>
      <xdr:row>58</xdr:row>
      <xdr:rowOff>37087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28214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7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130212</xdr:rowOff>
    </xdr:from>
    <xdr:to>
      <xdr:col>15</xdr:col>
      <xdr:colOff>101600</xdr:colOff>
      <xdr:row>58</xdr:row>
      <xdr:rowOff>60362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51489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107851</xdr:rowOff>
    </xdr:from>
    <xdr:to>
      <xdr:col>10</xdr:col>
      <xdr:colOff>165100</xdr:colOff>
      <xdr:row>58</xdr:row>
      <xdr:rowOff>38001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8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29128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7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100894</xdr:rowOff>
    </xdr:from>
    <xdr:to>
      <xdr:col>6</xdr:col>
      <xdr:colOff>38100</xdr:colOff>
      <xdr:row>58</xdr:row>
      <xdr:rowOff>31044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7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22171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6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18504</xdr:rowOff>
    </xdr:from>
    <xdr:to>
      <xdr:col>24</xdr:col>
      <xdr:colOff>63500</xdr:colOff>
      <xdr:row>78</xdr:row>
      <xdr:rowOff>142100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91604"/>
          <a:ext cx="838200" cy="1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65291</xdr:rowOff>
    </xdr:from>
    <xdr:to>
      <xdr:col>19</xdr:col>
      <xdr:colOff>177800</xdr:colOff>
      <xdr:row>78</xdr:row>
      <xdr:rowOff>142100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38391"/>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65291</xdr:rowOff>
    </xdr:from>
    <xdr:to>
      <xdr:col>15</xdr:col>
      <xdr:colOff>50800</xdr:colOff>
      <xdr:row>78</xdr:row>
      <xdr:rowOff>81483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38391"/>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73101</xdr:rowOff>
    </xdr:from>
    <xdr:to>
      <xdr:col>10</xdr:col>
      <xdr:colOff>114300</xdr:colOff>
      <xdr:row>78</xdr:row>
      <xdr:rowOff>81483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4620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139154</xdr:rowOff>
    </xdr:from>
    <xdr:to>
      <xdr:col>24</xdr:col>
      <xdr:colOff>114300</xdr:colOff>
      <xdr:row>78</xdr:row>
      <xdr:rowOff>69304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117581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91300</xdr:rowOff>
    </xdr:from>
    <xdr:to>
      <xdr:col>20</xdr:col>
      <xdr:colOff>38100</xdr:colOff>
      <xdr:row>79</xdr:row>
      <xdr:rowOff>21450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12577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14491</xdr:rowOff>
    </xdr:from>
    <xdr:to>
      <xdr:col>15</xdr:col>
      <xdr:colOff>101600</xdr:colOff>
      <xdr:row>78</xdr:row>
      <xdr:rowOff>116091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107218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30683</xdr:rowOff>
    </xdr:from>
    <xdr:to>
      <xdr:col>10</xdr:col>
      <xdr:colOff>165100</xdr:colOff>
      <xdr:row>78</xdr:row>
      <xdr:rowOff>132283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123410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22301</xdr:rowOff>
    </xdr:from>
    <xdr:to>
      <xdr:col>6</xdr:col>
      <xdr:colOff>38100</xdr:colOff>
      <xdr:row>78</xdr:row>
      <xdr:rowOff>123901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115028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8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96723</xdr:rowOff>
    </xdr:from>
    <xdr:to>
      <xdr:col>24</xdr:col>
      <xdr:colOff>63500</xdr:colOff>
      <xdr:row>97</xdr:row>
      <xdr:rowOff>115436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55923"/>
          <a:ext cx="838200" cy="19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126702</xdr:rowOff>
    </xdr:from>
    <xdr:to>
      <xdr:col>19</xdr:col>
      <xdr:colOff>177800</xdr:colOff>
      <xdr:row>97</xdr:row>
      <xdr:rowOff>115436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85902"/>
          <a:ext cx="889000" cy="16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126702</xdr:rowOff>
    </xdr:from>
    <xdr:to>
      <xdr:col>15</xdr:col>
      <xdr:colOff>50800</xdr:colOff>
      <xdr:row>98</xdr:row>
      <xdr:rowOff>154215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85902"/>
          <a:ext cx="889000" cy="37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154215</xdr:rowOff>
    </xdr:from>
    <xdr:to>
      <xdr:col>10</xdr:col>
      <xdr:colOff>114300</xdr:colOff>
      <xdr:row>98</xdr:row>
      <xdr:rowOff>161923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956315"/>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45923</xdr:rowOff>
    </xdr:from>
    <xdr:to>
      <xdr:col>24</xdr:col>
      <xdr:colOff>114300</xdr:colOff>
      <xdr:row>96</xdr:row>
      <xdr:rowOff>147523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24350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64636</xdr:rowOff>
    </xdr:from>
    <xdr:to>
      <xdr:col>20</xdr:col>
      <xdr:colOff>38100</xdr:colOff>
      <xdr:row>97</xdr:row>
      <xdr:rowOff>166236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157363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75902</xdr:rowOff>
    </xdr:from>
    <xdr:to>
      <xdr:col>15</xdr:col>
      <xdr:colOff>101600</xdr:colOff>
      <xdr:row>97</xdr:row>
      <xdr:rowOff>6052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168629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103415</xdr:rowOff>
    </xdr:from>
    <xdr:to>
      <xdr:col>10</xdr:col>
      <xdr:colOff>165100</xdr:colOff>
      <xdr:row>99</xdr:row>
      <xdr:rowOff>33565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24692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9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111123</xdr:rowOff>
    </xdr:from>
    <xdr:to>
      <xdr:col>6</xdr:col>
      <xdr:colOff>38100</xdr:colOff>
      <xdr:row>99</xdr:row>
      <xdr:rowOff>41273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32400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92730</xdr:rowOff>
    </xdr:from>
    <xdr:to>
      <xdr:col>55</xdr:col>
      <xdr:colOff>0</xdr:colOff>
      <xdr:row>37</xdr:row>
      <xdr:rowOff>107254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36380"/>
          <a:ext cx="8382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92730</xdr:rowOff>
    </xdr:from>
    <xdr:to>
      <xdr:col>50</xdr:col>
      <xdr:colOff>114300</xdr:colOff>
      <xdr:row>38</xdr:row>
      <xdr:rowOff>4719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36380"/>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98339</xdr:rowOff>
    </xdr:from>
    <xdr:to>
      <xdr:col>45</xdr:col>
      <xdr:colOff>177800</xdr:colOff>
      <xdr:row>38</xdr:row>
      <xdr:rowOff>4719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9089"/>
          <a:ext cx="889000" cy="42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98339</xdr:rowOff>
    </xdr:from>
    <xdr:to>
      <xdr:col>41</xdr:col>
      <xdr:colOff>50800</xdr:colOff>
      <xdr:row>38</xdr:row>
      <xdr:rowOff>12991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9089"/>
          <a:ext cx="889000" cy="42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56454</xdr:rowOff>
    </xdr:from>
    <xdr:to>
      <xdr:col>55</xdr:col>
      <xdr:colOff>50800</xdr:colOff>
      <xdr:row>37</xdr:row>
      <xdr:rowOff>158054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142831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41930</xdr:rowOff>
    </xdr:from>
    <xdr:to>
      <xdr:col>50</xdr:col>
      <xdr:colOff>165100</xdr:colOff>
      <xdr:row>37</xdr:row>
      <xdr:rowOff>143530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8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134657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7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125369</xdr:rowOff>
    </xdr:from>
    <xdr:to>
      <xdr:col>46</xdr:col>
      <xdr:colOff>38100</xdr:colOff>
      <xdr:row>38</xdr:row>
      <xdr:rowOff>55519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6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46646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6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47539</xdr:rowOff>
    </xdr:from>
    <xdr:to>
      <xdr:col>41</xdr:col>
      <xdr:colOff>101600</xdr:colOff>
      <xdr:row>35</xdr:row>
      <xdr:rowOff>149139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140266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4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133641</xdr:rowOff>
    </xdr:from>
    <xdr:to>
      <xdr:col>36</xdr:col>
      <xdr:colOff>165100</xdr:colOff>
      <xdr:row>38</xdr:row>
      <xdr:rowOff>63791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7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54918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106911</xdr:rowOff>
    </xdr:from>
    <xdr:to>
      <xdr:col>55</xdr:col>
      <xdr:colOff>0</xdr:colOff>
      <xdr:row>58</xdr:row>
      <xdr:rowOff>41364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79561"/>
          <a:ext cx="838200" cy="10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160171</xdr:rowOff>
    </xdr:from>
    <xdr:to>
      <xdr:col>50</xdr:col>
      <xdr:colOff>114300</xdr:colOff>
      <xdr:row>57</xdr:row>
      <xdr:rowOff>106911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61371"/>
          <a:ext cx="889000" cy="1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154803</xdr:rowOff>
    </xdr:from>
    <xdr:to>
      <xdr:col>45</xdr:col>
      <xdr:colOff>177800</xdr:colOff>
      <xdr:row>56</xdr:row>
      <xdr:rowOff>160171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56003"/>
          <a:ext cx="88900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154803</xdr:rowOff>
    </xdr:from>
    <xdr:to>
      <xdr:col>41</xdr:col>
      <xdr:colOff>50800</xdr:colOff>
      <xdr:row>57</xdr:row>
      <xdr:rowOff>170588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56003"/>
          <a:ext cx="889000" cy="18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162014</xdr:rowOff>
    </xdr:from>
    <xdr:to>
      <xdr:col>55</xdr:col>
      <xdr:colOff>50800</xdr:colOff>
      <xdr:row>58</xdr:row>
      <xdr:rowOff>92164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76941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56111</xdr:rowOff>
    </xdr:from>
    <xdr:to>
      <xdr:col>50</xdr:col>
      <xdr:colOff>165100</xdr:colOff>
      <xdr:row>57</xdr:row>
      <xdr:rowOff>157711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148838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2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109371</xdr:rowOff>
    </xdr:from>
    <xdr:to>
      <xdr:col>46</xdr:col>
      <xdr:colOff>38100</xdr:colOff>
      <xdr:row>57</xdr:row>
      <xdr:rowOff>39521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1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56048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8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104003</xdr:rowOff>
    </xdr:from>
    <xdr:to>
      <xdr:col>41</xdr:col>
      <xdr:colOff>101600</xdr:colOff>
      <xdr:row>57</xdr:row>
      <xdr:rowOff>34153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0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50680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119788</xdr:rowOff>
    </xdr:from>
    <xdr:to>
      <xdr:col>36</xdr:col>
      <xdr:colOff>165100</xdr:colOff>
      <xdr:row>58</xdr:row>
      <xdr:rowOff>49938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9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41065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155617</xdr:rowOff>
    </xdr:from>
    <xdr:to>
      <xdr:col>55</xdr:col>
      <xdr:colOff>0</xdr:colOff>
      <xdr:row>78</xdr:row>
      <xdr:rowOff>3705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57267"/>
          <a:ext cx="838200" cy="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35407</xdr:rowOff>
    </xdr:from>
    <xdr:to>
      <xdr:col>50</xdr:col>
      <xdr:colOff>114300</xdr:colOff>
      <xdr:row>78</xdr:row>
      <xdr:rowOff>3705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065607"/>
          <a:ext cx="889000" cy="3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35407</xdr:rowOff>
    </xdr:from>
    <xdr:to>
      <xdr:col>45</xdr:col>
      <xdr:colOff>177800</xdr:colOff>
      <xdr:row>77</xdr:row>
      <xdr:rowOff>134443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065607"/>
          <a:ext cx="889000" cy="2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134443</xdr:rowOff>
    </xdr:from>
    <xdr:to>
      <xdr:col>41</xdr:col>
      <xdr:colOff>50800</xdr:colOff>
      <xdr:row>78</xdr:row>
      <xdr:rowOff>19994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36093"/>
          <a:ext cx="889000" cy="5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104817</xdr:rowOff>
    </xdr:from>
    <xdr:to>
      <xdr:col>55</xdr:col>
      <xdr:colOff>50800</xdr:colOff>
      <xdr:row>78</xdr:row>
      <xdr:rowOff>34967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19744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124355</xdr:rowOff>
    </xdr:from>
    <xdr:to>
      <xdr:col>50</xdr:col>
      <xdr:colOff>165100</xdr:colOff>
      <xdr:row>78</xdr:row>
      <xdr:rowOff>54505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45632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1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156057</xdr:rowOff>
    </xdr:from>
    <xdr:to>
      <xdr:col>46</xdr:col>
      <xdr:colOff>38100</xdr:colOff>
      <xdr:row>76</xdr:row>
      <xdr:rowOff>86207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102734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7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83643</xdr:rowOff>
    </xdr:from>
    <xdr:to>
      <xdr:col>41</xdr:col>
      <xdr:colOff>101600</xdr:colOff>
      <xdr:row>78</xdr:row>
      <xdr:rowOff>13793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4920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140644</xdr:rowOff>
    </xdr:from>
    <xdr:to>
      <xdr:col>36</xdr:col>
      <xdr:colOff>165100</xdr:colOff>
      <xdr:row>78</xdr:row>
      <xdr:rowOff>70794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61921</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43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35581</xdr:rowOff>
    </xdr:from>
    <xdr:to>
      <xdr:col>55</xdr:col>
      <xdr:colOff>0</xdr:colOff>
      <xdr:row>97</xdr:row>
      <xdr:rowOff>104671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94781"/>
          <a:ext cx="838200" cy="24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35581</xdr:rowOff>
    </xdr:from>
    <xdr:to>
      <xdr:col>50</xdr:col>
      <xdr:colOff>114300</xdr:colOff>
      <xdr:row>97</xdr:row>
      <xdr:rowOff>43940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94781"/>
          <a:ext cx="889000" cy="17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42850</xdr:rowOff>
    </xdr:from>
    <xdr:to>
      <xdr:col>45</xdr:col>
      <xdr:colOff>177800</xdr:colOff>
      <xdr:row>97</xdr:row>
      <xdr:rowOff>43940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30600"/>
          <a:ext cx="889000" cy="3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42850</xdr:rowOff>
    </xdr:from>
    <xdr:to>
      <xdr:col>41</xdr:col>
      <xdr:colOff>50800</xdr:colOff>
      <xdr:row>96</xdr:row>
      <xdr:rowOff>147785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30600"/>
          <a:ext cx="889000" cy="27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53871</xdr:rowOff>
    </xdr:from>
    <xdr:to>
      <xdr:col>55</xdr:col>
      <xdr:colOff>50800</xdr:colOff>
      <xdr:row>97</xdr:row>
      <xdr:rowOff>155471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32298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156231</xdr:rowOff>
    </xdr:from>
    <xdr:to>
      <xdr:col>50</xdr:col>
      <xdr:colOff>165100</xdr:colOff>
      <xdr:row>96</xdr:row>
      <xdr:rowOff>86381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102908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164590</xdr:rowOff>
    </xdr:from>
    <xdr:to>
      <xdr:col>46</xdr:col>
      <xdr:colOff>38100</xdr:colOff>
      <xdr:row>97</xdr:row>
      <xdr:rowOff>94740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2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85867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1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163500</xdr:rowOff>
    </xdr:from>
    <xdr:to>
      <xdr:col>41</xdr:col>
      <xdr:colOff>101600</xdr:colOff>
      <xdr:row>95</xdr:row>
      <xdr:rowOff>93650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110177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5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96985</xdr:rowOff>
    </xdr:from>
    <xdr:to>
      <xdr:col>36</xdr:col>
      <xdr:colOff>165100</xdr:colOff>
      <xdr:row>97</xdr:row>
      <xdr:rowOff>27135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43662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101245</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16345"/>
          <a:ext cx="889000" cy="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101245</xdr:rowOff>
    </xdr:from>
    <xdr:to>
      <xdr:col>71</xdr:col>
      <xdr:colOff>177800</xdr:colOff>
      <xdr:row>38</xdr:row>
      <xdr:rowOff>132650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16345"/>
          <a:ext cx="889000" cy="3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50445</xdr:rowOff>
    </xdr:from>
    <xdr:to>
      <xdr:col>72</xdr:col>
      <xdr:colOff>38100</xdr:colOff>
      <xdr:row>38</xdr:row>
      <xdr:rowOff>152045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143172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81850</xdr:rowOff>
    </xdr:from>
    <xdr:to>
      <xdr:col>67</xdr:col>
      <xdr:colOff>101600</xdr:colOff>
      <xdr:row>39</xdr:row>
      <xdr:rowOff>12000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3127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47597</xdr:rowOff>
    </xdr:from>
    <xdr:to>
      <xdr:col>85</xdr:col>
      <xdr:colOff>127000</xdr:colOff>
      <xdr:row>77</xdr:row>
      <xdr:rowOff>71216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249247"/>
          <a:ext cx="838200" cy="2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140167</xdr:rowOff>
    </xdr:from>
    <xdr:to>
      <xdr:col>81</xdr:col>
      <xdr:colOff>50800</xdr:colOff>
      <xdr:row>77</xdr:row>
      <xdr:rowOff>47597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170367"/>
          <a:ext cx="889000" cy="7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140167</xdr:rowOff>
    </xdr:from>
    <xdr:to>
      <xdr:col>76</xdr:col>
      <xdr:colOff>114300</xdr:colOff>
      <xdr:row>77</xdr:row>
      <xdr:rowOff>21806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70367"/>
          <a:ext cx="889000" cy="5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21806</xdr:rowOff>
    </xdr:from>
    <xdr:to>
      <xdr:col>71</xdr:col>
      <xdr:colOff>177800</xdr:colOff>
      <xdr:row>77</xdr:row>
      <xdr:rowOff>34114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23456"/>
          <a:ext cx="8890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20416</xdr:rowOff>
    </xdr:from>
    <xdr:to>
      <xdr:col>85</xdr:col>
      <xdr:colOff>177800</xdr:colOff>
      <xdr:row>77</xdr:row>
      <xdr:rowOff>122016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170293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168247</xdr:rowOff>
    </xdr:from>
    <xdr:to>
      <xdr:col>81</xdr:col>
      <xdr:colOff>101600</xdr:colOff>
      <xdr:row>77</xdr:row>
      <xdr:rowOff>98397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89524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89367</xdr:rowOff>
    </xdr:from>
    <xdr:to>
      <xdr:col>76</xdr:col>
      <xdr:colOff>165100</xdr:colOff>
      <xdr:row>77</xdr:row>
      <xdr:rowOff>19517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36044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89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142456</xdr:rowOff>
    </xdr:from>
    <xdr:to>
      <xdr:col>72</xdr:col>
      <xdr:colOff>38100</xdr:colOff>
      <xdr:row>77</xdr:row>
      <xdr:rowOff>72606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89133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4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154764</xdr:rowOff>
    </xdr:from>
    <xdr:to>
      <xdr:col>67</xdr:col>
      <xdr:colOff>101600</xdr:colOff>
      <xdr:row>77</xdr:row>
      <xdr:rowOff>84914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8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101441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6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4955</xdr:rowOff>
    </xdr:from>
    <xdr:to>
      <xdr:col>85</xdr:col>
      <xdr:colOff>127000</xdr:colOff>
      <xdr:row>98</xdr:row>
      <xdr:rowOff>20704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07055"/>
          <a:ext cx="838200" cy="1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20704</xdr:rowOff>
    </xdr:from>
    <xdr:to>
      <xdr:col>81</xdr:col>
      <xdr:colOff>50800</xdr:colOff>
      <xdr:row>98</xdr:row>
      <xdr:rowOff>53907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22804"/>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53907</xdr:rowOff>
    </xdr:from>
    <xdr:to>
      <xdr:col>76</xdr:col>
      <xdr:colOff>114300</xdr:colOff>
      <xdr:row>98</xdr:row>
      <xdr:rowOff>90610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56007"/>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87464</xdr:rowOff>
    </xdr:from>
    <xdr:to>
      <xdr:col>71</xdr:col>
      <xdr:colOff>177800</xdr:colOff>
      <xdr:row>98</xdr:row>
      <xdr:rowOff>90610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89564"/>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125605</xdr:rowOff>
    </xdr:from>
    <xdr:to>
      <xdr:col>85</xdr:col>
      <xdr:colOff>177800</xdr:colOff>
      <xdr:row>98</xdr:row>
      <xdr:rowOff>55755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40532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141354</xdr:rowOff>
    </xdr:from>
    <xdr:to>
      <xdr:col>81</xdr:col>
      <xdr:colOff>101600</xdr:colOff>
      <xdr:row>98</xdr:row>
      <xdr:rowOff>71504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7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62631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3107</xdr:rowOff>
    </xdr:from>
    <xdr:to>
      <xdr:col>76</xdr:col>
      <xdr:colOff>165100</xdr:colOff>
      <xdr:row>98</xdr:row>
      <xdr:rowOff>104707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95834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9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39810</xdr:rowOff>
    </xdr:from>
    <xdr:to>
      <xdr:col>72</xdr:col>
      <xdr:colOff>38100</xdr:colOff>
      <xdr:row>98</xdr:row>
      <xdr:rowOff>141410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132537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36664</xdr:rowOff>
    </xdr:from>
    <xdr:to>
      <xdr:col>67</xdr:col>
      <xdr:colOff>101600</xdr:colOff>
      <xdr:row>98</xdr:row>
      <xdr:rowOff>138264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129391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96495</xdr:rowOff>
    </xdr:from>
    <xdr:to>
      <xdr:col>116</xdr:col>
      <xdr:colOff>63500</xdr:colOff>
      <xdr:row>59</xdr:row>
      <xdr:rowOff>97670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2045"/>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96495</xdr:rowOff>
    </xdr:from>
    <xdr:to>
      <xdr:col>111</xdr:col>
      <xdr:colOff>177800</xdr:colOff>
      <xdr:row>59</xdr:row>
      <xdr:rowOff>96495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2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96495</xdr:rowOff>
    </xdr:from>
    <xdr:to>
      <xdr:col>107</xdr:col>
      <xdr:colOff>50800</xdr:colOff>
      <xdr:row>59</xdr:row>
      <xdr:rowOff>97703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212045"/>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97703</xdr:rowOff>
    </xdr:from>
    <xdr:to>
      <xdr:col>102</xdr:col>
      <xdr:colOff>114300</xdr:colOff>
      <xdr:row>59</xdr:row>
      <xdr:rowOff>97703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3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46870</xdr:rowOff>
    </xdr:from>
    <xdr:to>
      <xdr:col>116</xdr:col>
      <xdr:colOff>114300</xdr:colOff>
      <xdr:row>59</xdr:row>
      <xdr:rowOff>148470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133247</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7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45695</xdr:rowOff>
    </xdr:from>
    <xdr:to>
      <xdr:col>112</xdr:col>
      <xdr:colOff>38100</xdr:colOff>
      <xdr:row>59</xdr:row>
      <xdr:rowOff>147295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138422</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3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45695</xdr:rowOff>
    </xdr:from>
    <xdr:to>
      <xdr:col>107</xdr:col>
      <xdr:colOff>101600</xdr:colOff>
      <xdr:row>59</xdr:row>
      <xdr:rowOff>147295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138422</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53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46903</xdr:rowOff>
    </xdr:from>
    <xdr:to>
      <xdr:col>102</xdr:col>
      <xdr:colOff>165100</xdr:colOff>
      <xdr:row>59</xdr:row>
      <xdr:rowOff>148503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139630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5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46903</xdr:rowOff>
    </xdr:from>
    <xdr:to>
      <xdr:col>98</xdr:col>
      <xdr:colOff>38100</xdr:colOff>
      <xdr:row>59</xdr:row>
      <xdr:rowOff>148503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139630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25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163105</xdr:rowOff>
    </xdr:from>
    <xdr:to>
      <xdr:col>116</xdr:col>
      <xdr:colOff>63500</xdr:colOff>
      <xdr:row>79</xdr:row>
      <xdr:rowOff>4052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536205"/>
          <a:ext cx="838200" cy="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88602</xdr:rowOff>
    </xdr:from>
    <xdr:to>
      <xdr:col>111</xdr:col>
      <xdr:colOff>177800</xdr:colOff>
      <xdr:row>78</xdr:row>
      <xdr:rowOff>163105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461702"/>
          <a:ext cx="889000" cy="7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88602</xdr:rowOff>
    </xdr:from>
    <xdr:to>
      <xdr:col>107</xdr:col>
      <xdr:colOff>50800</xdr:colOff>
      <xdr:row>78</xdr:row>
      <xdr:rowOff>91639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61702"/>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91639</xdr:rowOff>
    </xdr:from>
    <xdr:to>
      <xdr:col>102</xdr:col>
      <xdr:colOff>114300</xdr:colOff>
      <xdr:row>78</xdr:row>
      <xdr:rowOff>100000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64739"/>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124702</xdr:rowOff>
    </xdr:from>
    <xdr:to>
      <xdr:col>116</xdr:col>
      <xdr:colOff>114300</xdr:colOff>
      <xdr:row>79</xdr:row>
      <xdr:rowOff>54852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4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39629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4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112305</xdr:rowOff>
    </xdr:from>
    <xdr:to>
      <xdr:col>112</xdr:col>
      <xdr:colOff>38100</xdr:colOff>
      <xdr:row>79</xdr:row>
      <xdr:rowOff>42455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4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33582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57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37802</xdr:rowOff>
    </xdr:from>
    <xdr:to>
      <xdr:col>107</xdr:col>
      <xdr:colOff>101600</xdr:colOff>
      <xdr:row>78</xdr:row>
      <xdr:rowOff>139402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130529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50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40839</xdr:rowOff>
    </xdr:from>
    <xdr:to>
      <xdr:col>102</xdr:col>
      <xdr:colOff>165100</xdr:colOff>
      <xdr:row>78</xdr:row>
      <xdr:rowOff>142439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1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133566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50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49200</xdr:rowOff>
    </xdr:from>
    <xdr:to>
      <xdr:col>98</xdr:col>
      <xdr:colOff>38100</xdr:colOff>
      <xdr:row>78</xdr:row>
      <xdr:rowOff>150800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141927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性質別歳出の主な特徴は次のとおりである。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前年度より増となっている。これは人事院勧告による増である。今後は職員と会計年度任用職員の手当等（地域手当）の増加が今後に影響することが懸念されるが、適切な職員配置の見直し等により、縮減に努め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前年度より増となっている。これは物件費の決算額は、耐用年数経過の職員用ＰＣの購入等によるものである。全国平均は下回っているが県平均を上回ってしまっているため、今後も必要な経費の適正化に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については、一部事務組合への負担金の増などが増加の大きな要因となっている。今後も一部事務組合への負担金は増加傾向となることが見込まれる。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については新支所建設工事に係る支出の皆減による減少となっているが、今後も大規模な整備事業が予定されているため、増加が見込まれる。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年に借り入れた臨時財政対策債の償還が終了したことの減によるものである。今後は地方債を活用した大規模な整備事業が予定されており、増加が見込まれる。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埼玉県神川町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12,888
12,286
47.40
6,447,292
6,151,795
283,697
4,316,823
5,152,317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1588</xdr:rowOff>
    </xdr:from>
    <xdr:to>
      <xdr:col>24</xdr:col>
      <xdr:colOff>63500</xdr:colOff>
      <xdr:row>37</xdr:row>
      <xdr:rowOff>53975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5238"/>
          <a:ext cx="8382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24828</xdr:rowOff>
    </xdr:from>
    <xdr:to>
      <xdr:col>19</xdr:col>
      <xdr:colOff>177800</xdr:colOff>
      <xdr:row>37</xdr:row>
      <xdr:rowOff>53975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8478"/>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22923</xdr:rowOff>
    </xdr:from>
    <xdr:to>
      <xdr:col>15</xdr:col>
      <xdr:colOff>50800</xdr:colOff>
      <xdr:row>37</xdr:row>
      <xdr:rowOff>24828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657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168275</xdr:rowOff>
    </xdr:from>
    <xdr:to>
      <xdr:col>10</xdr:col>
      <xdr:colOff>114300</xdr:colOff>
      <xdr:row>37</xdr:row>
      <xdr:rowOff>22923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0475"/>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122238</xdr:rowOff>
    </xdr:from>
    <xdr:to>
      <xdr:col>24</xdr:col>
      <xdr:colOff>114300</xdr:colOff>
      <xdr:row>37</xdr:row>
      <xdr:rowOff>52388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100665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3175</xdr:rowOff>
    </xdr:from>
    <xdr:to>
      <xdr:col>20</xdr:col>
      <xdr:colOff>38100</xdr:colOff>
      <xdr:row>37</xdr:row>
      <xdr:rowOff>104775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95902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145478</xdr:rowOff>
    </xdr:from>
    <xdr:to>
      <xdr:col>15</xdr:col>
      <xdr:colOff>101600</xdr:colOff>
      <xdr:row>37</xdr:row>
      <xdr:rowOff>75628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66755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143573</xdr:rowOff>
    </xdr:from>
    <xdr:to>
      <xdr:col>10</xdr:col>
      <xdr:colOff>165100</xdr:colOff>
      <xdr:row>37</xdr:row>
      <xdr:rowOff>73723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64850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117475</xdr:rowOff>
    </xdr:from>
    <xdr:to>
      <xdr:col>6</xdr:col>
      <xdr:colOff>38100</xdr:colOff>
      <xdr:row>37</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38752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150151</xdr:rowOff>
    </xdr:from>
    <xdr:to>
      <xdr:col>24</xdr:col>
      <xdr:colOff>63500</xdr:colOff>
      <xdr:row>57</xdr:row>
      <xdr:rowOff>53396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51351"/>
          <a:ext cx="838200" cy="7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150151</xdr:rowOff>
    </xdr:from>
    <xdr:to>
      <xdr:col>19</xdr:col>
      <xdr:colOff>177800</xdr:colOff>
      <xdr:row>57</xdr:row>
      <xdr:rowOff>130194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1351"/>
          <a:ext cx="889000" cy="15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118139</xdr:rowOff>
    </xdr:from>
    <xdr:to>
      <xdr:col>15</xdr:col>
      <xdr:colOff>50800</xdr:colOff>
      <xdr:row>57</xdr:row>
      <xdr:rowOff>130194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47889"/>
          <a:ext cx="889000" cy="35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118139</xdr:rowOff>
    </xdr:from>
    <xdr:to>
      <xdr:col>10</xdr:col>
      <xdr:colOff>114300</xdr:colOff>
      <xdr:row>57</xdr:row>
      <xdr:rowOff>78271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47889"/>
          <a:ext cx="889000" cy="30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2596</xdr:rowOff>
    </xdr:from>
    <xdr:to>
      <xdr:col>24</xdr:col>
      <xdr:colOff>114300</xdr:colOff>
      <xdr:row>57</xdr:row>
      <xdr:rowOff>104196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88973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99351</xdr:rowOff>
    </xdr:from>
    <xdr:to>
      <xdr:col>20</xdr:col>
      <xdr:colOff>38100</xdr:colOff>
      <xdr:row>57</xdr:row>
      <xdr:rowOff>29501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20628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9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79394</xdr:rowOff>
    </xdr:from>
    <xdr:to>
      <xdr:col>15</xdr:col>
      <xdr:colOff>101600</xdr:colOff>
      <xdr:row>58</xdr:row>
      <xdr:rowOff>9544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67339</xdr:rowOff>
    </xdr:from>
    <xdr:to>
      <xdr:col>10</xdr:col>
      <xdr:colOff>165100</xdr:colOff>
      <xdr:row>55</xdr:row>
      <xdr:rowOff>168939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160066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27471</xdr:rowOff>
    </xdr:from>
    <xdr:to>
      <xdr:col>6</xdr:col>
      <xdr:colOff>38100</xdr:colOff>
      <xdr:row>57</xdr:row>
      <xdr:rowOff>129071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120198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69510</xdr:rowOff>
    </xdr:from>
    <xdr:to>
      <xdr:col>24</xdr:col>
      <xdr:colOff>62865</xdr:colOff>
      <xdr:row>77</xdr:row>
      <xdr:rowOff>36954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71010"/>
          <a:ext cx="1270" cy="116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40781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4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36954</xdr:rowOff>
    </xdr:from>
    <xdr:to>
      <xdr:col>24</xdr:col>
      <xdr:colOff>152400</xdr:colOff>
      <xdr:row>77</xdr:row>
      <xdr:rowOff>36954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3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16187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4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69510</xdr:rowOff>
    </xdr:from>
    <xdr:to>
      <xdr:col>24</xdr:col>
      <xdr:colOff>152400</xdr:colOff>
      <xdr:row>70</xdr:row>
      <xdr:rowOff>69510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7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145510</xdr:rowOff>
    </xdr:from>
    <xdr:to>
      <xdr:col>24</xdr:col>
      <xdr:colOff>63500</xdr:colOff>
      <xdr:row>77</xdr:row>
      <xdr:rowOff>5817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75710"/>
          <a:ext cx="838200" cy="3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121083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36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98206</xdr:rowOff>
    </xdr:from>
    <xdr:to>
      <xdr:col>24</xdr:col>
      <xdr:colOff>114300</xdr:colOff>
      <xdr:row>75</xdr:row>
      <xdr:rowOff>28356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72006</xdr:rowOff>
    </xdr:from>
    <xdr:to>
      <xdr:col>19</xdr:col>
      <xdr:colOff>177800</xdr:colOff>
      <xdr:row>77</xdr:row>
      <xdr:rowOff>5817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759306"/>
          <a:ext cx="889000" cy="44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50819</xdr:rowOff>
    </xdr:from>
    <xdr:to>
      <xdr:col>20</xdr:col>
      <xdr:colOff>38100</xdr:colOff>
      <xdr:row>75</xdr:row>
      <xdr:rowOff>152419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168946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68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72006</xdr:rowOff>
    </xdr:from>
    <xdr:to>
      <xdr:col>15</xdr:col>
      <xdr:colOff>50800</xdr:colOff>
      <xdr:row>77</xdr:row>
      <xdr:rowOff>81465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759306"/>
          <a:ext cx="889000" cy="52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114141</xdr:rowOff>
    </xdr:from>
    <xdr:to>
      <xdr:col>15</xdr:col>
      <xdr:colOff>101600</xdr:colOff>
      <xdr:row>75</xdr:row>
      <xdr:rowOff>44291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35418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9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81465</xdr:rowOff>
    </xdr:from>
    <xdr:to>
      <xdr:col>10</xdr:col>
      <xdr:colOff>114300</xdr:colOff>
      <xdr:row>78</xdr:row>
      <xdr:rowOff>106514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83115"/>
          <a:ext cx="889000" cy="19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15109</xdr:rowOff>
    </xdr:from>
    <xdr:to>
      <xdr:col>10</xdr:col>
      <xdr:colOff>165100</xdr:colOff>
      <xdr:row>76</xdr:row>
      <xdr:rowOff>116709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133237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2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27215</xdr:rowOff>
    </xdr:from>
    <xdr:to>
      <xdr:col>6</xdr:col>
      <xdr:colOff>38100</xdr:colOff>
      <xdr:row>76</xdr:row>
      <xdr:rowOff>128815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5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145343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83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94710</xdr:rowOff>
    </xdr:from>
    <xdr:to>
      <xdr:col>24</xdr:col>
      <xdr:colOff>114300</xdr:colOff>
      <xdr:row>77</xdr:row>
      <xdr:rowOff>24860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9637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3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126467</xdr:rowOff>
    </xdr:from>
    <xdr:to>
      <xdr:col>20</xdr:col>
      <xdr:colOff>38100</xdr:colOff>
      <xdr:row>77</xdr:row>
      <xdr:rowOff>56617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47744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4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21206</xdr:rowOff>
    </xdr:from>
    <xdr:to>
      <xdr:col>15</xdr:col>
      <xdr:colOff>101600</xdr:colOff>
      <xdr:row>74</xdr:row>
      <xdr:rowOff>122806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139333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48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30665</xdr:rowOff>
    </xdr:from>
    <xdr:to>
      <xdr:col>10</xdr:col>
      <xdr:colOff>165100</xdr:colOff>
      <xdr:row>77</xdr:row>
      <xdr:rowOff>132265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2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55714</xdr:rowOff>
    </xdr:from>
    <xdr:to>
      <xdr:col>6</xdr:col>
      <xdr:colOff>38100</xdr:colOff>
      <xdr:row>78</xdr:row>
      <xdr:rowOff>157314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2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148441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2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140691</xdr:rowOff>
    </xdr:from>
    <xdr:to>
      <xdr:col>24</xdr:col>
      <xdr:colOff>63500</xdr:colOff>
      <xdr:row>99</xdr:row>
      <xdr:rowOff>22396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942791"/>
          <a:ext cx="838200" cy="5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22396</xdr:rowOff>
    </xdr:from>
    <xdr:to>
      <xdr:col>19</xdr:col>
      <xdr:colOff>177800</xdr:colOff>
      <xdr:row>99</xdr:row>
      <xdr:rowOff>73385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995946"/>
          <a:ext cx="889000" cy="5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67311</xdr:rowOff>
    </xdr:from>
    <xdr:to>
      <xdr:col>15</xdr:col>
      <xdr:colOff>50800</xdr:colOff>
      <xdr:row>99</xdr:row>
      <xdr:rowOff>73385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7040861"/>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67311</xdr:rowOff>
    </xdr:from>
    <xdr:to>
      <xdr:col>10</xdr:col>
      <xdr:colOff>114300</xdr:colOff>
      <xdr:row>99</xdr:row>
      <xdr:rowOff>130448</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7040861"/>
          <a:ext cx="8890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89891</xdr:rowOff>
    </xdr:from>
    <xdr:to>
      <xdr:col>24</xdr:col>
      <xdr:colOff>114300</xdr:colOff>
      <xdr:row>99</xdr:row>
      <xdr:rowOff>20041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89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68318</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87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143046</xdr:rowOff>
    </xdr:from>
    <xdr:to>
      <xdr:col>20</xdr:col>
      <xdr:colOff>38100</xdr:colOff>
      <xdr:row>99</xdr:row>
      <xdr:rowOff>73196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9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64323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703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22585</xdr:rowOff>
    </xdr:from>
    <xdr:to>
      <xdr:col>15</xdr:col>
      <xdr:colOff>101600</xdr:colOff>
      <xdr:row>99</xdr:row>
      <xdr:rowOff>124185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99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115312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708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16511</xdr:rowOff>
    </xdr:from>
    <xdr:to>
      <xdr:col>10</xdr:col>
      <xdr:colOff>165100</xdr:colOff>
      <xdr:row>99</xdr:row>
      <xdr:rowOff>118111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99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109238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70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79648</xdr:rowOff>
    </xdr:from>
    <xdr:to>
      <xdr:col>6</xdr:col>
      <xdr:colOff>38100</xdr:colOff>
      <xdr:row>100</xdr:row>
      <xdr:rowOff>9798</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705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925</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714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65391</xdr:rowOff>
    </xdr:from>
    <xdr:to>
      <xdr:col>55</xdr:col>
      <xdr:colOff>0</xdr:colOff>
      <xdr:row>58</xdr:row>
      <xdr:rowOff>65560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09491"/>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65560</xdr:rowOff>
    </xdr:from>
    <xdr:to>
      <xdr:col>50</xdr:col>
      <xdr:colOff>114300</xdr:colOff>
      <xdr:row>58</xdr:row>
      <xdr:rowOff>90674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09660"/>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82198</xdr:rowOff>
    </xdr:from>
    <xdr:to>
      <xdr:col>45</xdr:col>
      <xdr:colOff>177800</xdr:colOff>
      <xdr:row>58</xdr:row>
      <xdr:rowOff>90674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26298"/>
          <a:ext cx="889000" cy="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82198</xdr:rowOff>
    </xdr:from>
    <xdr:to>
      <xdr:col>41</xdr:col>
      <xdr:colOff>50800</xdr:colOff>
      <xdr:row>58</xdr:row>
      <xdr:rowOff>87743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26298"/>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14591</xdr:rowOff>
    </xdr:from>
    <xdr:to>
      <xdr:col>55</xdr:col>
      <xdr:colOff>50800</xdr:colOff>
      <xdr:row>58</xdr:row>
      <xdr:rowOff>116191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100968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7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14760</xdr:rowOff>
    </xdr:from>
    <xdr:to>
      <xdr:col>50</xdr:col>
      <xdr:colOff>165100</xdr:colOff>
      <xdr:row>58</xdr:row>
      <xdr:rowOff>116360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5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107487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5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39874</xdr:rowOff>
    </xdr:from>
    <xdr:to>
      <xdr:col>46</xdr:col>
      <xdr:colOff>38100</xdr:colOff>
      <xdr:row>58</xdr:row>
      <xdr:rowOff>141474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132601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31398</xdr:rowOff>
    </xdr:from>
    <xdr:to>
      <xdr:col>41</xdr:col>
      <xdr:colOff>101600</xdr:colOff>
      <xdr:row>58</xdr:row>
      <xdr:rowOff>132998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124125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36943</xdr:rowOff>
    </xdr:from>
    <xdr:to>
      <xdr:col>36</xdr:col>
      <xdr:colOff>165100</xdr:colOff>
      <xdr:row>58</xdr:row>
      <xdr:rowOff>138543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129670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7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10061</xdr:rowOff>
    </xdr:from>
    <xdr:to>
      <xdr:col>55</xdr:col>
      <xdr:colOff>0</xdr:colOff>
      <xdr:row>79</xdr:row>
      <xdr:rowOff>51450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54611"/>
          <a:ext cx="838200" cy="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170616</xdr:rowOff>
    </xdr:from>
    <xdr:to>
      <xdr:col>50</xdr:col>
      <xdr:colOff>114300</xdr:colOff>
      <xdr:row>79</xdr:row>
      <xdr:rowOff>10061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543716"/>
          <a:ext cx="8890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135879</xdr:rowOff>
    </xdr:from>
    <xdr:to>
      <xdr:col>45</xdr:col>
      <xdr:colOff>177800</xdr:colOff>
      <xdr:row>78</xdr:row>
      <xdr:rowOff>170616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08979"/>
          <a:ext cx="889000" cy="3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135879</xdr:rowOff>
    </xdr:from>
    <xdr:to>
      <xdr:col>41</xdr:col>
      <xdr:colOff>50800</xdr:colOff>
      <xdr:row>79</xdr:row>
      <xdr:rowOff>14481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08979"/>
          <a:ext cx="889000" cy="5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650</xdr:rowOff>
    </xdr:from>
    <xdr:to>
      <xdr:col>55</xdr:col>
      <xdr:colOff>50800</xdr:colOff>
      <xdr:row>79</xdr:row>
      <xdr:rowOff>102250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5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87027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130711</xdr:rowOff>
    </xdr:from>
    <xdr:to>
      <xdr:col>50</xdr:col>
      <xdr:colOff>165100</xdr:colOff>
      <xdr:row>79</xdr:row>
      <xdr:rowOff>60861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50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51988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9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119816</xdr:rowOff>
    </xdr:from>
    <xdr:to>
      <xdr:col>46</xdr:col>
      <xdr:colOff>38100</xdr:colOff>
      <xdr:row>79</xdr:row>
      <xdr:rowOff>49966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41093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8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85079</xdr:rowOff>
    </xdr:from>
    <xdr:to>
      <xdr:col>41</xdr:col>
      <xdr:colOff>101600</xdr:colOff>
      <xdr:row>79</xdr:row>
      <xdr:rowOff>15229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6356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135131</xdr:rowOff>
    </xdr:from>
    <xdr:to>
      <xdr:col>36</xdr:col>
      <xdr:colOff>165100</xdr:colOff>
      <xdr:row>79</xdr:row>
      <xdr:rowOff>65281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0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56408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60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25636</xdr:rowOff>
    </xdr:from>
    <xdr:to>
      <xdr:col>55</xdr:col>
      <xdr:colOff>0</xdr:colOff>
      <xdr:row>98</xdr:row>
      <xdr:rowOff>33610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827736"/>
          <a:ext cx="838200" cy="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13946</xdr:rowOff>
    </xdr:from>
    <xdr:to>
      <xdr:col>50</xdr:col>
      <xdr:colOff>114300</xdr:colOff>
      <xdr:row>98</xdr:row>
      <xdr:rowOff>33610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816046"/>
          <a:ext cx="889000" cy="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160826</xdr:rowOff>
    </xdr:from>
    <xdr:to>
      <xdr:col>45</xdr:col>
      <xdr:colOff>177800</xdr:colOff>
      <xdr:row>98</xdr:row>
      <xdr:rowOff>13946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91476"/>
          <a:ext cx="889000" cy="2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160826</xdr:rowOff>
    </xdr:from>
    <xdr:to>
      <xdr:col>41</xdr:col>
      <xdr:colOff>50800</xdr:colOff>
      <xdr:row>98</xdr:row>
      <xdr:rowOff>63858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91476"/>
          <a:ext cx="889000" cy="7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146286</xdr:rowOff>
    </xdr:from>
    <xdr:to>
      <xdr:col>55</xdr:col>
      <xdr:colOff>50800</xdr:colOff>
      <xdr:row>98</xdr:row>
      <xdr:rowOff>76436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61213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154260</xdr:rowOff>
    </xdr:from>
    <xdr:to>
      <xdr:col>50</xdr:col>
      <xdr:colOff>165100</xdr:colOff>
      <xdr:row>98</xdr:row>
      <xdr:rowOff>84410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75537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7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134596</xdr:rowOff>
    </xdr:from>
    <xdr:to>
      <xdr:col>46</xdr:col>
      <xdr:colOff>38100</xdr:colOff>
      <xdr:row>98</xdr:row>
      <xdr:rowOff>64746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55873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5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110026</xdr:rowOff>
    </xdr:from>
    <xdr:to>
      <xdr:col>41</xdr:col>
      <xdr:colOff>101600</xdr:colOff>
      <xdr:row>98</xdr:row>
      <xdr:rowOff>40176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31303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3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13058</xdr:rowOff>
    </xdr:from>
    <xdr:to>
      <xdr:col>36</xdr:col>
      <xdr:colOff>165100</xdr:colOff>
      <xdr:row>98</xdr:row>
      <xdr:rowOff>114658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1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105785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153694</xdr:rowOff>
    </xdr:from>
    <xdr:to>
      <xdr:col>85</xdr:col>
      <xdr:colOff>127000</xdr:colOff>
      <xdr:row>38</xdr:row>
      <xdr:rowOff>160454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668794"/>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141447</xdr:rowOff>
    </xdr:from>
    <xdr:to>
      <xdr:col>81</xdr:col>
      <xdr:colOff>50800</xdr:colOff>
      <xdr:row>38</xdr:row>
      <xdr:rowOff>153694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656547"/>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62515</xdr:rowOff>
    </xdr:from>
    <xdr:to>
      <xdr:col>76</xdr:col>
      <xdr:colOff>114300</xdr:colOff>
      <xdr:row>38</xdr:row>
      <xdr:rowOff>141447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063265"/>
          <a:ext cx="889000" cy="59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62515</xdr:rowOff>
    </xdr:from>
    <xdr:to>
      <xdr:col>71</xdr:col>
      <xdr:colOff>177800</xdr:colOff>
      <xdr:row>38</xdr:row>
      <xdr:rowOff>150934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063265"/>
          <a:ext cx="889000" cy="60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109654</xdr:rowOff>
    </xdr:from>
    <xdr:to>
      <xdr:col>85</xdr:col>
      <xdr:colOff>177800</xdr:colOff>
      <xdr:row>39</xdr:row>
      <xdr:rowOff>39804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6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88081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6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102894</xdr:rowOff>
    </xdr:from>
    <xdr:to>
      <xdr:col>81</xdr:col>
      <xdr:colOff>101600</xdr:colOff>
      <xdr:row>39</xdr:row>
      <xdr:rowOff>33044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61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24171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71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90647</xdr:rowOff>
    </xdr:from>
    <xdr:to>
      <xdr:col>76</xdr:col>
      <xdr:colOff>165100</xdr:colOff>
      <xdr:row>39</xdr:row>
      <xdr:rowOff>20797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6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37324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8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11715</xdr:rowOff>
    </xdr:from>
    <xdr:to>
      <xdr:col>72</xdr:col>
      <xdr:colOff>38100</xdr:colOff>
      <xdr:row>35</xdr:row>
      <xdr:rowOff>113315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129842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7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100134</xdr:rowOff>
    </xdr:from>
    <xdr:to>
      <xdr:col>67</xdr:col>
      <xdr:colOff>101600</xdr:colOff>
      <xdr:row>39</xdr:row>
      <xdr:rowOff>30284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6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21411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7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88978</xdr:rowOff>
    </xdr:from>
    <xdr:to>
      <xdr:col>85</xdr:col>
      <xdr:colOff>127000</xdr:colOff>
      <xdr:row>57</xdr:row>
      <xdr:rowOff>104285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61628"/>
          <a:ext cx="838200" cy="1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64230</xdr:rowOff>
    </xdr:from>
    <xdr:to>
      <xdr:col>81</xdr:col>
      <xdr:colOff>50800</xdr:colOff>
      <xdr:row>57</xdr:row>
      <xdr:rowOff>104285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36880"/>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64230</xdr:rowOff>
    </xdr:from>
    <xdr:to>
      <xdr:col>76</xdr:col>
      <xdr:colOff>114300</xdr:colOff>
      <xdr:row>57</xdr:row>
      <xdr:rowOff>73964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36880"/>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73964</xdr:rowOff>
    </xdr:from>
    <xdr:to>
      <xdr:col>71</xdr:col>
      <xdr:colOff>177800</xdr:colOff>
      <xdr:row>57</xdr:row>
      <xdr:rowOff>100633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46614"/>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38178</xdr:rowOff>
    </xdr:from>
    <xdr:to>
      <xdr:col>85</xdr:col>
      <xdr:colOff>177800</xdr:colOff>
      <xdr:row>57</xdr:row>
      <xdr:rowOff>139778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1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124555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53485</xdr:rowOff>
    </xdr:from>
    <xdr:to>
      <xdr:col>81</xdr:col>
      <xdr:colOff>101600</xdr:colOff>
      <xdr:row>57</xdr:row>
      <xdr:rowOff>155085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146212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13430</xdr:rowOff>
    </xdr:from>
    <xdr:to>
      <xdr:col>76</xdr:col>
      <xdr:colOff>165100</xdr:colOff>
      <xdr:row>57</xdr:row>
      <xdr:rowOff>115030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106157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7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23164</xdr:rowOff>
    </xdr:from>
    <xdr:to>
      <xdr:col>72</xdr:col>
      <xdr:colOff>38100</xdr:colOff>
      <xdr:row>57</xdr:row>
      <xdr:rowOff>124764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115891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49833</xdr:rowOff>
    </xdr:from>
    <xdr:to>
      <xdr:col>67</xdr:col>
      <xdr:colOff>101600</xdr:colOff>
      <xdr:row>57</xdr:row>
      <xdr:rowOff>151433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142560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101245</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74345"/>
          <a:ext cx="889000" cy="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101245</xdr:rowOff>
    </xdr:from>
    <xdr:to>
      <xdr:col>71</xdr:col>
      <xdr:colOff>177800</xdr:colOff>
      <xdr:row>78</xdr:row>
      <xdr:rowOff>132649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74345"/>
          <a:ext cx="8890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50445</xdr:rowOff>
    </xdr:from>
    <xdr:to>
      <xdr:col>72</xdr:col>
      <xdr:colOff>38100</xdr:colOff>
      <xdr:row>78</xdr:row>
      <xdr:rowOff>152045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143172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81849</xdr:rowOff>
    </xdr:from>
    <xdr:to>
      <xdr:col>67</xdr:col>
      <xdr:colOff>101600</xdr:colOff>
      <xdr:row>79</xdr:row>
      <xdr:rowOff>11999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3126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4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47597</xdr:rowOff>
    </xdr:from>
    <xdr:to>
      <xdr:col>85</xdr:col>
      <xdr:colOff>127000</xdr:colOff>
      <xdr:row>97</xdr:row>
      <xdr:rowOff>71216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78247"/>
          <a:ext cx="838200" cy="2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140167</xdr:rowOff>
    </xdr:from>
    <xdr:to>
      <xdr:col>81</xdr:col>
      <xdr:colOff>50800</xdr:colOff>
      <xdr:row>97</xdr:row>
      <xdr:rowOff>47597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99367"/>
          <a:ext cx="889000" cy="7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140167</xdr:rowOff>
    </xdr:from>
    <xdr:to>
      <xdr:col>76</xdr:col>
      <xdr:colOff>114300</xdr:colOff>
      <xdr:row>97</xdr:row>
      <xdr:rowOff>21806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99367"/>
          <a:ext cx="889000" cy="5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21806</xdr:rowOff>
    </xdr:from>
    <xdr:to>
      <xdr:col>71</xdr:col>
      <xdr:colOff>177800</xdr:colOff>
      <xdr:row>97</xdr:row>
      <xdr:rowOff>34114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52456"/>
          <a:ext cx="8890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20416</xdr:rowOff>
    </xdr:from>
    <xdr:to>
      <xdr:col>85</xdr:col>
      <xdr:colOff>177800</xdr:colOff>
      <xdr:row>97</xdr:row>
      <xdr:rowOff>122016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170293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2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168247</xdr:rowOff>
    </xdr:from>
    <xdr:to>
      <xdr:col>81</xdr:col>
      <xdr:colOff>101600</xdr:colOff>
      <xdr:row>97</xdr:row>
      <xdr:rowOff>98397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89524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2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89367</xdr:rowOff>
    </xdr:from>
    <xdr:to>
      <xdr:col>76</xdr:col>
      <xdr:colOff>165100</xdr:colOff>
      <xdr:row>97</xdr:row>
      <xdr:rowOff>19517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36044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3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142456</xdr:rowOff>
    </xdr:from>
    <xdr:to>
      <xdr:col>72</xdr:col>
      <xdr:colOff>38100</xdr:colOff>
      <xdr:row>97</xdr:row>
      <xdr:rowOff>72606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89133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37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154764</xdr:rowOff>
    </xdr:from>
    <xdr:to>
      <xdr:col>67</xdr:col>
      <xdr:colOff>101600</xdr:colOff>
      <xdr:row>97</xdr:row>
      <xdr:rowOff>84914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101441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目的別歳出の主な特徴は次のとおりである。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については、新支所建設事業の工事完了による工事請負費の皆減による減となっている。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ついては、子育て世帯への臨時特別給付金給付事業による増加が要因となり増となった。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については、新型コロナウイルス予防接種健康被害給付費の皆増による増額となった。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については、農業災害特別措置事業補助金の皆減もあったが、決算額ベースではほぼ横ばいであり人口減により微減となった。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については、町内宿泊施設が民間移譲により運営繰出金が皆減になったことにより大幅な減となった。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については、立地適正化計画を新たに作成するにあたり策定委託料の増が増加の要因となった。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については消防団車両購入費の皆減による減、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については、社会教育施設（海洋センタープール）の跡地利用に係る設計委託料と工事請負費のにより増となった。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の実質収支については、新支所建設事業が終了したことにより（～令和４年度完成、令和５年度供用開始）建設事業債の皆減や地域振興基金繰入金の皆減により歳入が歳出の減を上回る減となったため、実質単年度収支が２．８９％の減の赤字となっている。</a:t>
          </a:r>
        </a:p>
        <a:p>
          <a:r>
            <a:rPr kumimoji="1" lang="ja-JP" altLang="en-US" sz="1400">
              <a:solidFill>
                <a:sysClr val="windowText" lastClr="000000"/>
              </a:solidFill>
              <a:latin typeface="ＭＳ ゴシック" pitchFamily="49" charset="-128"/>
              <a:ea typeface="ＭＳ ゴシック" pitchFamily="49" charset="-128"/>
            </a:rPr>
            <a:t>財政調整基金残高は、適切な財源の確保と歳出の精査により、大きな取崩しを回避したが、今後も、事務事業の見直しや合理化等によって、健全な行財政運営に努める。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埼玉県神川町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神川町の有する、一般会計と特別会計</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事業及び公営企業会計の水道事業・下水道事業は各会計とも赤字とはなっていない。</a:t>
          </a:r>
        </a:p>
        <a:p>
          <a:r>
            <a:rPr kumimoji="1" lang="ja-JP" altLang="en-US" sz="1400">
              <a:latin typeface="ＭＳ ゴシック" pitchFamily="49" charset="-128"/>
              <a:ea typeface="ＭＳ ゴシック" pitchFamily="49" charset="-128"/>
            </a:rPr>
            <a:t>しかしながら、黒字額は前年度より減少しており、これは主に交付税や地方特例交付金の増による標準財政規模の増加や、水道事業会計の黒字額の減、高齢者の増にともなう事業の増による介護保険特別会計の黒字額の減によるものである。</a:t>
          </a:r>
        </a:p>
        <a:p>
          <a:r>
            <a:rPr kumimoji="1" lang="ja-JP" altLang="en-US" sz="1400">
              <a:latin typeface="ＭＳ ゴシック" pitchFamily="49" charset="-128"/>
              <a:ea typeface="ＭＳ ゴシック" pitchFamily="49" charset="-128"/>
            </a:rPr>
            <a:t>今後は各会計とも更なる健全な行財政運営に努める。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AU13" sqref="AU13:AX13"/>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6447292</v>
      </c>
      <c r="BO4" s="358"/>
      <c r="BP4" s="358"/>
      <c r="BQ4" s="358"/>
      <c r="BR4" s="358"/>
      <c r="BS4" s="358"/>
      <c r="BT4" s="358"/>
      <c r="BU4" s="359"/>
      <c r="BV4" s="357">
        <v>6888931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6.6</v>
      </c>
      <c r="CU4" s="364"/>
      <c r="CV4" s="364"/>
      <c r="CW4" s="364"/>
      <c r="CX4" s="364"/>
      <c r="CY4" s="364"/>
      <c r="CZ4" s="364"/>
      <c r="DA4" s="365"/>
      <c r="DB4" s="363">
        <v>9.6999999999999993</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6151795</v>
      </c>
      <c r="BO5" s="395"/>
      <c r="BP5" s="395"/>
      <c r="BQ5" s="395"/>
      <c r="BR5" s="395"/>
      <c r="BS5" s="395"/>
      <c r="BT5" s="395"/>
      <c r="BU5" s="396"/>
      <c r="BV5" s="394">
        <v>6460522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83.7</v>
      </c>
      <c r="CU5" s="392"/>
      <c r="CV5" s="392"/>
      <c r="CW5" s="392"/>
      <c r="CX5" s="392"/>
      <c r="CY5" s="392"/>
      <c r="CZ5" s="392"/>
      <c r="DA5" s="393"/>
      <c r="DB5" s="391">
        <v>84.1</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295497</v>
      </c>
      <c r="BO6" s="395"/>
      <c r="BP6" s="395"/>
      <c r="BQ6" s="395"/>
      <c r="BR6" s="395"/>
      <c r="BS6" s="395"/>
      <c r="BT6" s="395"/>
      <c r="BU6" s="396"/>
      <c r="BV6" s="394">
        <v>428409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83.7</v>
      </c>
      <c r="CU6" s="432"/>
      <c r="CV6" s="432"/>
      <c r="CW6" s="432"/>
      <c r="CX6" s="432"/>
      <c r="CY6" s="432"/>
      <c r="CZ6" s="432"/>
      <c r="DA6" s="433"/>
      <c r="DB6" s="431">
        <v>84.1</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11800</v>
      </c>
      <c r="BO7" s="395"/>
      <c r="BP7" s="395"/>
      <c r="BQ7" s="395"/>
      <c r="BR7" s="395"/>
      <c r="BS7" s="395"/>
      <c r="BT7" s="395"/>
      <c r="BU7" s="396"/>
      <c r="BV7" s="394">
        <v>18828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4316823</v>
      </c>
      <c r="CU7" s="395"/>
      <c r="CV7" s="395"/>
      <c r="CW7" s="395"/>
      <c r="CX7" s="395"/>
      <c r="CY7" s="395"/>
      <c r="CZ7" s="395"/>
      <c r="DA7" s="396"/>
      <c r="DB7" s="394">
        <v>4219221</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283697</v>
      </c>
      <c r="BO8" s="395"/>
      <c r="BP8" s="395"/>
      <c r="BQ8" s="395"/>
      <c r="BR8" s="395"/>
      <c r="BS8" s="395"/>
      <c r="BT8" s="395"/>
      <c r="BU8" s="396"/>
      <c r="BV8" s="394">
        <v>409581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0.48</v>
      </c>
      <c r="CU8" s="435"/>
      <c r="CV8" s="435"/>
      <c r="CW8" s="435"/>
      <c r="CX8" s="435"/>
      <c r="CY8" s="435"/>
      <c r="CZ8" s="435"/>
      <c r="DA8" s="436"/>
      <c r="DB8" s="434">
        <v>0.49</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13359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-125884</v>
      </c>
      <c r="BO9" s="395"/>
      <c r="BP9" s="395"/>
      <c r="BQ9" s="395"/>
      <c r="BR9" s="395"/>
      <c r="BS9" s="395"/>
      <c r="BT9" s="395"/>
      <c r="BU9" s="396"/>
      <c r="BV9" s="394">
        <v>-31159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12.7</v>
      </c>
      <c r="CU9" s="392"/>
      <c r="CV9" s="392"/>
      <c r="CW9" s="392"/>
      <c r="CX9" s="392"/>
      <c r="CY9" s="392"/>
      <c r="CZ9" s="392"/>
      <c r="DA9" s="393"/>
      <c r="DB9" s="391">
        <v>14.3</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13730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1957</v>
      </c>
      <c r="BO10" s="395"/>
      <c r="BP10" s="395"/>
      <c r="BQ10" s="395"/>
      <c r="BR10" s="395"/>
      <c r="BS10" s="395"/>
      <c r="BT10" s="395"/>
      <c r="BU10" s="396"/>
      <c r="BV10" s="394">
        <v>32077</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12888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12286</v>
      </c>
      <c r="S13" s="479"/>
      <c r="T13" s="479"/>
      <c r="U13" s="479"/>
      <c r="V13" s="480"/>
      <c r="W13" s="410" t="s">
        <v>131</v>
      </c>
      <c r="X13" s="411"/>
      <c r="Y13" s="411"/>
      <c r="Z13" s="411"/>
      <c r="AA13" s="411"/>
      <c r="AB13" s="401"/>
      <c r="AC13" s="445">
        <v>520</v>
      </c>
      <c r="AD13" s="446"/>
      <c r="AE13" s="446"/>
      <c r="AF13" s="446"/>
      <c r="AG13" s="488"/>
      <c r="AH13" s="445">
        <v>606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-123927</v>
      </c>
      <c r="BO13" s="395"/>
      <c r="BP13" s="395"/>
      <c r="BQ13" s="395"/>
      <c r="BR13" s="395"/>
      <c r="BS13" s="395"/>
      <c r="BT13" s="395"/>
      <c r="BU13" s="396"/>
      <c r="BV13" s="394">
        <v>918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7.5</v>
      </c>
      <c r="CU13" s="392"/>
      <c r="CV13" s="392"/>
      <c r="CW13" s="392"/>
      <c r="CX13" s="392"/>
      <c r="CY13" s="392"/>
      <c r="CZ13" s="392"/>
      <c r="DA13" s="393"/>
      <c r="DB13" s="391">
        <v>8.1999999999999993</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13122</v>
      </c>
      <c r="S14" s="479"/>
      <c r="T14" s="479"/>
      <c r="U14" s="479"/>
      <c r="V14" s="480"/>
      <c r="W14" s="384"/>
      <c r="X14" s="385"/>
      <c r="Y14" s="385"/>
      <c r="Z14" s="385"/>
      <c r="AA14" s="385"/>
      <c r="AB14" s="374"/>
      <c r="AC14" s="481">
        <v>8.1999999999999993</v>
      </c>
      <c r="AD14" s="482"/>
      <c r="AE14" s="482"/>
      <c r="AF14" s="482"/>
      <c r="AG14" s="483"/>
      <c r="AH14" s="481">
        <v>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12553</v>
      </c>
      <c r="S15" s="479"/>
      <c r="T15" s="479"/>
      <c r="U15" s="479"/>
      <c r="V15" s="480"/>
      <c r="W15" s="410" t="s">
        <v>137</v>
      </c>
      <c r="X15" s="411"/>
      <c r="Y15" s="411"/>
      <c r="Z15" s="411"/>
      <c r="AA15" s="411"/>
      <c r="AB15" s="401"/>
      <c r="AC15" s="445">
        <v>2437</v>
      </c>
      <c r="AD15" s="446"/>
      <c r="AE15" s="446"/>
      <c r="AF15" s="446"/>
      <c r="AG15" s="488"/>
      <c r="AH15" s="445">
        <v>2601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1886727</v>
      </c>
      <c r="BO15" s="358"/>
      <c r="BP15" s="358"/>
      <c r="BQ15" s="358"/>
      <c r="BR15" s="358"/>
      <c r="BS15" s="358"/>
      <c r="BT15" s="358"/>
      <c r="BU15" s="359"/>
      <c r="BV15" s="357">
        <v>1815460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38.299999999999997</v>
      </c>
      <c r="AD16" s="482"/>
      <c r="AE16" s="482"/>
      <c r="AF16" s="482"/>
      <c r="AG16" s="483"/>
      <c r="AH16" s="481">
        <v>38.799999999999997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3796885</v>
      </c>
      <c r="BO16" s="395"/>
      <c r="BP16" s="395"/>
      <c r="BQ16" s="395"/>
      <c r="BR16" s="395"/>
      <c r="BS16" s="395"/>
      <c r="BT16" s="395"/>
      <c r="BU16" s="396"/>
      <c r="BV16" s="394">
        <v>3695256</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3398</v>
      </c>
      <c r="AD17" s="446"/>
      <c r="AE17" s="446"/>
      <c r="AF17" s="446"/>
      <c r="AG17" s="488"/>
      <c r="AH17" s="445">
        <v>3499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2377080</v>
      </c>
      <c r="BO17" s="395"/>
      <c r="BP17" s="395"/>
      <c r="BQ17" s="395"/>
      <c r="BR17" s="395"/>
      <c r="BS17" s="395"/>
      <c r="BT17" s="395"/>
      <c r="BU17" s="396"/>
      <c r="BV17" s="394">
        <v>2290237</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47.4</v>
      </c>
      <c r="M18" s="518"/>
      <c r="N18" s="518"/>
      <c r="O18" s="518"/>
      <c r="P18" s="518"/>
      <c r="Q18" s="518"/>
      <c r="R18" s="519"/>
      <c r="S18" s="519"/>
      <c r="T18" s="519"/>
      <c r="U18" s="519"/>
      <c r="V18" s="520"/>
      <c r="W18" s="412"/>
      <c r="X18" s="413"/>
      <c r="Y18" s="413"/>
      <c r="Z18" s="413"/>
      <c r="AA18" s="413"/>
      <c r="AB18" s="404"/>
      <c r="AC18" s="521">
        <v>53.5</v>
      </c>
      <c r="AD18" s="522"/>
      <c r="AE18" s="522"/>
      <c r="AF18" s="522"/>
      <c r="AG18" s="523"/>
      <c r="AH18" s="521">
        <v>52.2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3609643</v>
      </c>
      <c r="BO18" s="395"/>
      <c r="BP18" s="395"/>
      <c r="BQ18" s="395"/>
      <c r="BR18" s="395"/>
      <c r="BS18" s="395"/>
      <c r="BT18" s="395"/>
      <c r="BU18" s="396"/>
      <c r="BV18" s="394">
        <v>3595229</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282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5266000</v>
      </c>
      <c r="BO19" s="395"/>
      <c r="BP19" s="395"/>
      <c r="BQ19" s="395"/>
      <c r="BR19" s="395"/>
      <c r="BS19" s="395"/>
      <c r="BT19" s="395"/>
      <c r="BU19" s="396"/>
      <c r="BV19" s="394">
        <v>5251757</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5220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5152317</v>
      </c>
      <c r="BO22" s="358"/>
      <c r="BP22" s="358"/>
      <c r="BQ22" s="358"/>
      <c r="BR22" s="358"/>
      <c r="BS22" s="358"/>
      <c r="BT22" s="358"/>
      <c r="BU22" s="359"/>
      <c r="BV22" s="357">
        <v>5633157</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1164292</v>
      </c>
      <c r="BO23" s="395"/>
      <c r="BP23" s="395"/>
      <c r="BQ23" s="395"/>
      <c r="BR23" s="395"/>
      <c r="BS23" s="395"/>
      <c r="BT23" s="395"/>
      <c r="BU23" s="396"/>
      <c r="BV23" s="394">
        <v>1274289</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7230</v>
      </c>
      <c r="R24" s="446"/>
      <c r="S24" s="446"/>
      <c r="T24" s="446"/>
      <c r="U24" s="446"/>
      <c r="V24" s="488"/>
      <c r="W24" s="540"/>
      <c r="X24" s="541"/>
      <c r="Y24" s="542"/>
      <c r="Z24" s="444" t="s">
        <v>162</v>
      </c>
      <c r="AA24" s="424"/>
      <c r="AB24" s="424"/>
      <c r="AC24" s="424"/>
      <c r="AD24" s="424"/>
      <c r="AE24" s="424"/>
      <c r="AF24" s="424"/>
      <c r="AG24" s="425"/>
      <c r="AH24" s="445">
        <v>118</v>
      </c>
      <c r="AI24" s="446"/>
      <c r="AJ24" s="446"/>
      <c r="AK24" s="446"/>
      <c r="AL24" s="488"/>
      <c r="AM24" s="445">
        <v>356242</v>
      </c>
      <c r="AN24" s="446"/>
      <c r="AO24" s="446"/>
      <c r="AP24" s="446"/>
      <c r="AQ24" s="446"/>
      <c r="AR24" s="488"/>
      <c r="AS24" s="445">
        <v>3019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4379125</v>
      </c>
      <c r="BO24" s="395"/>
      <c r="BP24" s="395"/>
      <c r="BQ24" s="395"/>
      <c r="BR24" s="395"/>
      <c r="BS24" s="395"/>
      <c r="BT24" s="395"/>
      <c r="BU24" s="396"/>
      <c r="BV24" s="394">
        <v>4698062</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6010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23154</v>
      </c>
      <c r="BO25" s="358"/>
      <c r="BP25" s="358"/>
      <c r="BQ25" s="358"/>
      <c r="BR25" s="358"/>
      <c r="BS25" s="358"/>
      <c r="BT25" s="358"/>
      <c r="BU25" s="359"/>
      <c r="BV25" s="357">
        <v>16445</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5650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171</v>
      </c>
      <c r="F27" s="424"/>
      <c r="G27" s="424"/>
      <c r="H27" s="424"/>
      <c r="I27" s="424"/>
      <c r="J27" s="424"/>
      <c r="K27" s="425"/>
      <c r="L27" s="445">
        <v>1</v>
      </c>
      <c r="M27" s="446"/>
      <c r="N27" s="446"/>
      <c r="O27" s="446"/>
      <c r="P27" s="488"/>
      <c r="Q27" s="445">
        <v>3010</v>
      </c>
      <c r="R27" s="446"/>
      <c r="S27" s="446"/>
      <c r="T27" s="446"/>
      <c r="U27" s="446"/>
      <c r="V27" s="488"/>
      <c r="W27" s="540"/>
      <c r="X27" s="541"/>
      <c r="Y27" s="542"/>
      <c r="Z27" s="444" t="s">
        <v>172</v>
      </c>
      <c r="AA27" s="424"/>
      <c r="AB27" s="424"/>
      <c r="AC27" s="424"/>
      <c r="AD27" s="424"/>
      <c r="AE27" s="424"/>
      <c r="AF27" s="424"/>
      <c r="AG27" s="425"/>
      <c r="AH27" s="445">
        <v>10</v>
      </c>
      <c r="AI27" s="446"/>
      <c r="AJ27" s="446"/>
      <c r="AK27" s="446"/>
      <c r="AL27" s="488"/>
      <c r="AM27" s="445">
        <v>30032</v>
      </c>
      <c r="AN27" s="446"/>
      <c r="AO27" s="446"/>
      <c r="AP27" s="446"/>
      <c r="AQ27" s="446"/>
      <c r="AR27" s="488"/>
      <c r="AS27" s="445">
        <v>3003</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2440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1386338</v>
      </c>
      <c r="BO28" s="358"/>
      <c r="BP28" s="358"/>
      <c r="BQ28" s="358"/>
      <c r="BR28" s="358"/>
      <c r="BS28" s="358"/>
      <c r="BT28" s="358"/>
      <c r="BU28" s="359"/>
      <c r="BV28" s="357">
        <v>1384381</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10</v>
      </c>
      <c r="M29" s="446"/>
      <c r="N29" s="446"/>
      <c r="O29" s="446"/>
      <c r="P29" s="488"/>
      <c r="Q29" s="445">
        <v>2170</v>
      </c>
      <c r="R29" s="446"/>
      <c r="S29" s="446"/>
      <c r="T29" s="446"/>
      <c r="U29" s="446"/>
      <c r="V29" s="488"/>
      <c r="W29" s="543"/>
      <c r="X29" s="544"/>
      <c r="Y29" s="545"/>
      <c r="Z29" s="444" t="s">
        <v>178</v>
      </c>
      <c r="AA29" s="424"/>
      <c r="AB29" s="424"/>
      <c r="AC29" s="424"/>
      <c r="AD29" s="424"/>
      <c r="AE29" s="424"/>
      <c r="AF29" s="424"/>
      <c r="AG29" s="425"/>
      <c r="AH29" s="445">
        <v>128</v>
      </c>
      <c r="AI29" s="446"/>
      <c r="AJ29" s="446"/>
      <c r="AK29" s="446"/>
      <c r="AL29" s="488"/>
      <c r="AM29" s="445">
        <v>386274</v>
      </c>
      <c r="AN29" s="446"/>
      <c r="AO29" s="446"/>
      <c r="AP29" s="446"/>
      <c r="AQ29" s="446"/>
      <c r="AR29" s="488"/>
      <c r="AS29" s="445">
        <v>3018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139407</v>
      </c>
      <c r="BO29" s="395"/>
      <c r="BP29" s="395"/>
      <c r="BQ29" s="395"/>
      <c r="BR29" s="395"/>
      <c r="BS29" s="395"/>
      <c r="BT29" s="395"/>
      <c r="BU29" s="396"/>
      <c r="BV29" s="394">
        <v>139405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3800908</v>
      </c>
      <c r="BO30" s="514"/>
      <c r="BP30" s="514"/>
      <c r="BQ30" s="514"/>
      <c r="BR30" s="514"/>
      <c r="BS30" s="514"/>
      <c r="BT30" s="514"/>
      <c r="BU30" s="515"/>
      <c r="BV30" s="513">
        <v>3441498</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8</v>
      </c>
      <c r="BF34" s="584"/>
      <c r="BG34" s="585" t="str">
        <f>IF('各会計、関係団体の財政状況及び健全化判断比率'!B33="","",'各会計、関係団体の財政状況及び健全化判断比率'!B33)</f>
        <v>観光事業特別会計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児玉郡市広域市町村圏組合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町営バス事業特別会計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埼玉県後期高齢者医療広域連合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埼玉県後期高齢者医療広域連合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埼玉県市町村総合事務組合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埼玉県市町村総合事務組合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彩の国さいたま人づくり広域連合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JDPO8agK/56Mykl99Z1SFuxU/4WoTT5cNcD8QfkqG4R6eQfXxHSdEEe1BTtvPiFnOr1KeRm8SMNaNb0emHZz6w==" saltValue="PxAn11TavJxdc4dyuGz4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6.44</v>
      </c>
      <c r="G34" s="33">
        <v>5.51</v>
      </c>
      <c r="H34" s="33">
        <v>9.82</v>
      </c>
      <c r="I34" s="33">
        <v>9.6999999999999993</v>
      </c>
      <c r="J34" s="34">
        <v>6.56</v>
      </c>
      <c r="K34" s="22"/>
      <c r="L34" s="22"/>
      <c r="M34" s="22"/>
      <c r="N34" s="22"/>
      <c r="O34" s="22"/>
      <c r="P34" s="22"/>
    </row>
    <row r="35" spans="1:16" ht="39" customHeight="1" x14ac:dyDescent="0.2">
      <c r="A35" s="22"/>
      <c r="B35" s="35"/>
      <c r="C35" s="1132" t="s">
        <v>536</v>
      </c>
      <c r="D35" s="1132"/>
      <c r="E35" s="1133"/>
      <c r="F35" s="36">
        <v>7.08</v>
      </c>
      <c r="G35" s="37">
        <v>6.4</v>
      </c>
      <c r="H35" s="37">
        <v>5.89</v>
      </c>
      <c r="I35" s="37">
        <v>4.57</v>
      </c>
      <c r="J35" s="38">
        <v>4.24</v>
      </c>
      <c r="K35" s="22"/>
      <c r="L35" s="22"/>
      <c r="M35" s="22"/>
      <c r="N35" s="22"/>
      <c r="O35" s="22"/>
      <c r="P35" s="22"/>
    </row>
    <row r="36" spans="1:16" ht="39" customHeight="1" x14ac:dyDescent="0.2">
      <c r="A36" s="22"/>
      <c r="B36" s="35"/>
      <c r="C36" s="1132" t="s">
        <v>537</v>
      </c>
      <c r="D36" s="1132"/>
      <c r="E36" s="1133"/>
      <c r="F36" s="36">
        <v>1.73</v>
      </c>
      <c r="G36" s="37">
        <v>2.29</v>
      </c>
      <c r="H36" s="37">
        <v>2.78</v>
      </c>
      <c r="I36" s="37">
        <v>2.17</v>
      </c>
      <c r="J36" s="38">
        <v>1.88</v>
      </c>
      <c r="K36" s="22"/>
      <c r="L36" s="22"/>
      <c r="M36" s="22"/>
      <c r="N36" s="22"/>
      <c r="O36" s="22"/>
      <c r="P36" s="22"/>
    </row>
    <row r="37" spans="1:16" ht="39" customHeight="1" x14ac:dyDescent="0.2">
      <c r="A37" s="22"/>
      <c r="B37" s="35"/>
      <c r="C37" s="1132" t="s">
        <v>538</v>
      </c>
      <c r="D37" s="1132"/>
      <c r="E37" s="1133"/>
      <c r="F37" s="36" t="s">
        <v>489</v>
      </c>
      <c r="G37" s="37" t="s">
        <v>489</v>
      </c>
      <c r="H37" s="37" t="s">
        <v>489</v>
      </c>
      <c r="I37" s="37">
        <v>0.18</v>
      </c>
      <c r="J37" s="38">
        <v>0.52</v>
      </c>
      <c r="K37" s="22"/>
      <c r="L37" s="22"/>
      <c r="M37" s="22"/>
      <c r="N37" s="22"/>
      <c r="O37" s="22"/>
      <c r="P37" s="22"/>
    </row>
    <row r="38" spans="1:16" ht="39" customHeight="1" x14ac:dyDescent="0.2">
      <c r="A38" s="22"/>
      <c r="B38" s="35"/>
      <c r="C38" s="1132" t="s">
        <v>539</v>
      </c>
      <c r="D38" s="1132"/>
      <c r="E38" s="1133"/>
      <c r="F38" s="36">
        <v>0.78</v>
      </c>
      <c r="G38" s="37">
        <v>1.02</v>
      </c>
      <c r="H38" s="37">
        <v>0.97</v>
      </c>
      <c r="I38" s="37">
        <v>0.39</v>
      </c>
      <c r="J38" s="38">
        <v>0.5</v>
      </c>
      <c r="K38" s="22"/>
      <c r="L38" s="22"/>
      <c r="M38" s="22"/>
      <c r="N38" s="22"/>
      <c r="O38" s="22"/>
      <c r="P38" s="22"/>
    </row>
    <row r="39" spans="1:16" ht="39" customHeight="1" x14ac:dyDescent="0.2">
      <c r="A39" s="22"/>
      <c r="B39" s="35"/>
      <c r="C39" s="1132" t="s">
        <v>540</v>
      </c>
      <c r="D39" s="1132"/>
      <c r="E39" s="1133"/>
      <c r="F39" s="36">
        <v>0.09</v>
      </c>
      <c r="G39" s="37">
        <v>0.21</v>
      </c>
      <c r="H39" s="37">
        <v>0.17</v>
      </c>
      <c r="I39" s="37">
        <v>0.3</v>
      </c>
      <c r="J39" s="38">
        <v>0.15</v>
      </c>
      <c r="K39" s="22"/>
      <c r="L39" s="22"/>
      <c r="M39" s="22"/>
      <c r="N39" s="22"/>
      <c r="O39" s="22"/>
      <c r="P39" s="22"/>
    </row>
    <row r="40" spans="1:16" ht="39" customHeight="1" x14ac:dyDescent="0.2">
      <c r="A40" s="22"/>
      <c r="B40" s="35"/>
      <c r="C40" s="1132" t="s">
        <v>541</v>
      </c>
      <c r="D40" s="1132"/>
      <c r="E40" s="1133"/>
      <c r="F40" s="36">
        <v>0.02</v>
      </c>
      <c r="G40" s="37">
        <v>0.02</v>
      </c>
      <c r="H40" s="37">
        <v>0.01</v>
      </c>
      <c r="I40" s="37">
        <v>0.09</v>
      </c>
      <c r="J40" s="38">
        <v>0</v>
      </c>
      <c r="K40" s="22"/>
      <c r="L40" s="22"/>
      <c r="M40" s="22"/>
      <c r="N40" s="22"/>
      <c r="O40" s="22"/>
      <c r="P40" s="22"/>
    </row>
    <row r="41" spans="1:16" ht="39" customHeight="1" x14ac:dyDescent="0.2">
      <c r="A41" s="22"/>
      <c r="B41" s="35"/>
      <c r="C41" s="1132" t="s">
        <v>542</v>
      </c>
      <c r="D41" s="1132"/>
      <c r="E41" s="1133"/>
      <c r="F41" s="36">
        <v>0.01</v>
      </c>
      <c r="G41" s="37">
        <v>0.01</v>
      </c>
      <c r="H41" s="37">
        <v>0</v>
      </c>
      <c r="I41" s="37">
        <v>0</v>
      </c>
      <c r="J41" s="38">
        <v>0</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0.18</v>
      </c>
      <c r="G43" s="42">
        <v>0.12</v>
      </c>
      <c r="H43" s="42">
        <v>0.08</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X6AtQwxoChmDYKh1zVQB3KkeQgQHftxr7WJp5GlmXzz6ieMKUDzPE5GfxKfU7WBky7+wmeNvPMzZ2+nXPm6xA==" saltValue="5MBABFD33Vr6ZJhxBkLO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3" zoomScale="85" zoomScaleNormal="85" zoomScaleSheetLayoutView="55" workbookViewId="0">
      <selection activeCell="D58" sqref="D58:J58"/>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818</v>
      </c>
      <c r="L45" s="58">
        <v>846</v>
      </c>
      <c r="M45" s="58">
        <v>987</v>
      </c>
      <c r="N45" s="58">
        <v>756</v>
      </c>
      <c r="O45" s="59">
        <v>676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96</v>
      </c>
      <c r="L48" s="62">
        <v>98</v>
      </c>
      <c r="M48" s="62">
        <v>98</v>
      </c>
      <c r="N48" s="62">
        <v>76</v>
      </c>
      <c r="O48" s="63">
        <v>82</v>
      </c>
      <c r="P48" s="46"/>
      <c r="Q48" s="46"/>
      <c r="R48" s="46"/>
      <c r="S48" s="46"/>
      <c r="T48" s="46"/>
      <c r="U48" s="46"/>
    </row>
    <row r="49" spans="1:21" ht="30.75" customHeight="1" x14ac:dyDescent="0.2">
      <c r="A49" s="46"/>
      <c r="B49" s="1140"/>
      <c r="C49" s="1141"/>
      <c r="D49" s="60"/>
      <c r="E49" s="1146" t="s">
        <v>14</v>
      </c>
      <c r="F49" s="1146"/>
      <c r="G49" s="1146"/>
      <c r="H49" s="1146"/>
      <c r="I49" s="1146"/>
      <c r="J49" s="1147"/>
      <c r="K49" s="61">
        <v>62</v>
      </c>
      <c r="L49" s="62">
        <v>53</v>
      </c>
      <c r="M49" s="62">
        <v>53</v>
      </c>
      <c r="N49" s="62">
        <v>50</v>
      </c>
      <c r="O49" s="63">
        <v>48</v>
      </c>
      <c r="P49" s="46"/>
      <c r="Q49" s="46"/>
      <c r="R49" s="46"/>
      <c r="S49" s="46"/>
      <c r="T49" s="46"/>
      <c r="U49" s="46"/>
    </row>
    <row r="50" spans="1:21" ht="30.75" customHeight="1" x14ac:dyDescent="0.2">
      <c r="A50" s="46"/>
      <c r="B50" s="1140"/>
      <c r="C50" s="1141"/>
      <c r="D50" s="60"/>
      <c r="E50" s="1146" t="s">
        <v>15</v>
      </c>
      <c r="F50" s="1146"/>
      <c r="G50" s="1146"/>
      <c r="H50" s="1146"/>
      <c r="I50" s="1146"/>
      <c r="J50" s="1147"/>
      <c r="K50" s="61">
        <v>20</v>
      </c>
      <c r="L50" s="62">
        <v>17</v>
      </c>
      <c r="M50" s="62">
        <v>12</v>
      </c>
      <c r="N50" s="62">
        <v>8</v>
      </c>
      <c r="O50" s="63">
        <v>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750</v>
      </c>
      <c r="L52" s="62">
        <v>762</v>
      </c>
      <c r="M52" s="62">
        <v>763</v>
      </c>
      <c r="N52" s="62">
        <v>627</v>
      </c>
      <c r="O52" s="63">
        <v>633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246</v>
      </c>
      <c r="L53" s="67">
        <v>252</v>
      </c>
      <c r="M53" s="67">
        <v>387</v>
      </c>
      <c r="N53" s="67">
        <v>263</v>
      </c>
      <c r="O53" s="68">
        <v>180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b7+1l6siWanUg1SkPvTFx8z0I5fpSK8a6Dh0OvUzPiPGSM1WRM3NFxEGz7Y6LOM5VV52zKiP2mRKLDqKduq8Q==" saltValue="H4U2EfqGW4brVTf2WBnB2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46" sqref="L46"/>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42">
        <v>6058</v>
      </c>
      <c r="J41" s="343">
        <v>6297</v>
      </c>
      <c r="K41" s="343">
        <v>6080</v>
      </c>
      <c r="L41" s="343">
        <v>5633</v>
      </c>
      <c r="M41" s="344">
        <v>5152</v>
      </c>
    </row>
    <row r="42" spans="2:13" ht="27.75" customHeight="1" x14ac:dyDescent="0.2">
      <c r="B42" s="1171"/>
      <c r="C42" s="1172"/>
      <c r="D42" s="104"/>
      <c r="E42" s="1177" t="s">
        <v>32</v>
      </c>
      <c r="F42" s="1177"/>
      <c r="G42" s="1177"/>
      <c r="H42" s="1178"/>
      <c r="I42" s="345">
        <v>49</v>
      </c>
      <c r="J42" s="346">
        <v>33</v>
      </c>
      <c r="K42" s="346">
        <v>23</v>
      </c>
      <c r="L42" s="346">
        <v>15</v>
      </c>
      <c r="M42" s="347">
        <v>8</v>
      </c>
    </row>
    <row r="43" spans="2:13" ht="27.75" customHeight="1" x14ac:dyDescent="0.2">
      <c r="B43" s="1171"/>
      <c r="C43" s="1172"/>
      <c r="D43" s="104"/>
      <c r="E43" s="1177" t="s">
        <v>33</v>
      </c>
      <c r="F43" s="1177"/>
      <c r="G43" s="1177"/>
      <c r="H43" s="1178"/>
      <c r="I43" s="345">
        <v>1363</v>
      </c>
      <c r="J43" s="346">
        <v>1330</v>
      </c>
      <c r="K43" s="346">
        <v>1270</v>
      </c>
      <c r="L43" s="346">
        <v>1101</v>
      </c>
      <c r="M43" s="347">
        <v>955</v>
      </c>
    </row>
    <row r="44" spans="2:13" ht="27.75" customHeight="1" x14ac:dyDescent="0.2">
      <c r="B44" s="1171"/>
      <c r="C44" s="1172"/>
      <c r="D44" s="104"/>
      <c r="E44" s="1177" t="s">
        <v>34</v>
      </c>
      <c r="F44" s="1177"/>
      <c r="G44" s="1177"/>
      <c r="H44" s="1178"/>
      <c r="I44" s="345">
        <v>236</v>
      </c>
      <c r="J44" s="346">
        <v>193</v>
      </c>
      <c r="K44" s="346">
        <v>186</v>
      </c>
      <c r="L44" s="346">
        <v>138</v>
      </c>
      <c r="M44" s="347">
        <v>124</v>
      </c>
    </row>
    <row r="45" spans="2:13" ht="27.75" customHeight="1" x14ac:dyDescent="0.2">
      <c r="B45" s="1171"/>
      <c r="C45" s="1172"/>
      <c r="D45" s="104"/>
      <c r="E45" s="1177" t="s">
        <v>35</v>
      </c>
      <c r="F45" s="1177"/>
      <c r="G45" s="1177"/>
      <c r="H45" s="1178"/>
      <c r="I45" s="345">
        <v>1491</v>
      </c>
      <c r="J45" s="346">
        <v>1530</v>
      </c>
      <c r="K45" s="346">
        <v>1502</v>
      </c>
      <c r="L45" s="346">
        <v>1501</v>
      </c>
      <c r="M45" s="347">
        <v>1516</v>
      </c>
    </row>
    <row r="46" spans="2:13" ht="27.75" customHeight="1" x14ac:dyDescent="0.2">
      <c r="B46" s="1171"/>
      <c r="C46" s="1172"/>
      <c r="D46" s="105"/>
      <c r="E46" s="1177" t="s">
        <v>36</v>
      </c>
      <c r="F46" s="1177"/>
      <c r="G46" s="1177"/>
      <c r="H46" s="1178"/>
      <c r="I46" s="345" t="s">
        <v>489</v>
      </c>
      <c r="J46" s="346" t="s">
        <v>489</v>
      </c>
      <c r="K46" s="346" t="s">
        <v>489</v>
      </c>
      <c r="L46" s="346" t="s">
        <v>489</v>
      </c>
      <c r="M46" s="347" t="s">
        <v>489</v>
      </c>
    </row>
    <row r="47" spans="2:13" ht="27.75" customHeight="1" x14ac:dyDescent="0.2">
      <c r="B47" s="1171"/>
      <c r="C47" s="1172"/>
      <c r="D47" s="106"/>
      <c r="E47" s="1179" t="s">
        <v>37</v>
      </c>
      <c r="F47" s="1180"/>
      <c r="G47" s="1180"/>
      <c r="H47" s="1181"/>
      <c r="I47" s="345" t="s">
        <v>489</v>
      </c>
      <c r="J47" s="346" t="s">
        <v>489</v>
      </c>
      <c r="K47" s="346" t="s">
        <v>489</v>
      </c>
      <c r="L47" s="346" t="s">
        <v>489</v>
      </c>
      <c r="M47" s="347" t="s">
        <v>489</v>
      </c>
    </row>
    <row r="48" spans="2:13" ht="27.75" customHeight="1" x14ac:dyDescent="0.2">
      <c r="B48" s="1171"/>
      <c r="C48" s="1172"/>
      <c r="D48" s="104"/>
      <c r="E48" s="1177" t="s">
        <v>38</v>
      </c>
      <c r="F48" s="1177"/>
      <c r="G48" s="1177"/>
      <c r="H48" s="1178"/>
      <c r="I48" s="345" t="s">
        <v>489</v>
      </c>
      <c r="J48" s="346" t="s">
        <v>489</v>
      </c>
      <c r="K48" s="346" t="s">
        <v>489</v>
      </c>
      <c r="L48" s="346" t="s">
        <v>489</v>
      </c>
      <c r="M48" s="347" t="s">
        <v>489</v>
      </c>
    </row>
    <row r="49" spans="2:13" ht="27.75" customHeight="1" x14ac:dyDescent="0.2">
      <c r="B49" s="1173"/>
      <c r="C49" s="1174"/>
      <c r="D49" s="104"/>
      <c r="E49" s="1177" t="s">
        <v>39</v>
      </c>
      <c r="F49" s="1177"/>
      <c r="G49" s="1177"/>
      <c r="H49" s="1178"/>
      <c r="I49" s="345" t="s">
        <v>489</v>
      </c>
      <c r="J49" s="346" t="s">
        <v>489</v>
      </c>
      <c r="K49" s="346" t="s">
        <v>489</v>
      </c>
      <c r="L49" s="346" t="s">
        <v>489</v>
      </c>
      <c r="M49" s="347" t="s">
        <v>489</v>
      </c>
    </row>
    <row r="50" spans="2:13" ht="27.75" customHeight="1" x14ac:dyDescent="0.2">
      <c r="B50" s="1182" t="s">
        <v>40</v>
      </c>
      <c r="C50" s="1183"/>
      <c r="D50" s="107"/>
      <c r="E50" s="1177" t="s">
        <v>41</v>
      </c>
      <c r="F50" s="1177"/>
      <c r="G50" s="1177"/>
      <c r="H50" s="1178"/>
      <c r="I50" s="345">
        <v>2073</v>
      </c>
      <c r="J50" s="346">
        <v>2107</v>
      </c>
      <c r="K50" s="346">
        <v>2081</v>
      </c>
      <c r="L50" s="346">
        <v>2084</v>
      </c>
      <c r="M50" s="347">
        <v>2079</v>
      </c>
    </row>
    <row r="51" spans="2:13" ht="27.75" customHeight="1" x14ac:dyDescent="0.2">
      <c r="B51" s="1171"/>
      <c r="C51" s="1172"/>
      <c r="D51" s="104"/>
      <c r="E51" s="1177" t="s">
        <v>42</v>
      </c>
      <c r="F51" s="1177"/>
      <c r="G51" s="1177"/>
      <c r="H51" s="1178"/>
      <c r="I51" s="345">
        <v>40</v>
      </c>
      <c r="J51" s="346">
        <v>31</v>
      </c>
      <c r="K51" s="346">
        <v>21</v>
      </c>
      <c r="L51" s="346">
        <v>16</v>
      </c>
      <c r="M51" s="347">
        <v>7</v>
      </c>
    </row>
    <row r="52" spans="2:13" ht="27.75" customHeight="1" x14ac:dyDescent="0.2">
      <c r="B52" s="1173"/>
      <c r="C52" s="1174"/>
      <c r="D52" s="104"/>
      <c r="E52" s="1177" t="s">
        <v>43</v>
      </c>
      <c r="F52" s="1177"/>
      <c r="G52" s="1177"/>
      <c r="H52" s="1178"/>
      <c r="I52" s="345">
        <v>7124</v>
      </c>
      <c r="J52" s="346">
        <v>7457</v>
      </c>
      <c r="K52" s="346">
        <v>7305</v>
      </c>
      <c r="L52" s="346">
        <v>6924</v>
      </c>
      <c r="M52" s="347">
        <v>6464</v>
      </c>
    </row>
    <row r="53" spans="2:13" ht="27.75" customHeight="1" thickBot="1" x14ac:dyDescent="0.25">
      <c r="B53" s="1184" t="s">
        <v>19</v>
      </c>
      <c r="C53" s="1185"/>
      <c r="D53" s="108"/>
      <c r="E53" s="1186" t="s">
        <v>44</v>
      </c>
      <c r="F53" s="1186"/>
      <c r="G53" s="1186"/>
      <c r="H53" s="1187"/>
      <c r="I53" s="348">
        <v>-40</v>
      </c>
      <c r="J53" s="349">
        <v>-211</v>
      </c>
      <c r="K53" s="349">
        <v>-346</v>
      </c>
      <c r="L53" s="349">
        <v>-636</v>
      </c>
      <c r="M53" s="350">
        <v>-795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hSrSs6C9JnSf5wA/U3FCenpn3N2Kr9MDFSD0bOHHF/U3TGG00/GcZ+sMWsO4Uu85XvVRjb9t4n0YHKFKBY3SQ==" saltValue="dS3Pkj8oTjfzMScE/gb7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22" zoomScale="60" zoomScaleNormal="6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120">
        <v>1352</v>
      </c>
      <c r="G55" s="120">
        <v>1384</v>
      </c>
      <c r="H55" s="121">
        <v>1386</v>
      </c>
    </row>
    <row r="56" spans="2:8" ht="52.5" customHeight="1" x14ac:dyDescent="0.2">
      <c r="B56" s="122"/>
      <c r="C56" s="1198" t="s">
        <v>47</v>
      </c>
      <c r="D56" s="1198"/>
      <c r="E56" s="1199"/>
      <c r="F56" s="123">
        <v>139</v>
      </c>
      <c r="G56" s="123">
        <v>139</v>
      </c>
      <c r="H56" s="124">
        <v>139</v>
      </c>
    </row>
    <row r="57" spans="2:8" ht="53.25" customHeight="1" x14ac:dyDescent="0.2">
      <c r="B57" s="122"/>
      <c r="C57" s="1200" t="s">
        <v>48</v>
      </c>
      <c r="D57" s="1200"/>
      <c r="E57" s="1201"/>
      <c r="F57" s="125">
        <v>3449</v>
      </c>
      <c r="G57" s="125">
        <v>3441</v>
      </c>
      <c r="H57" s="126">
        <v>3801</v>
      </c>
    </row>
    <row r="58" spans="2:8" ht="45.75" customHeight="1" x14ac:dyDescent="0.2">
      <c r="B58" s="127"/>
      <c r="C58" s="1188" t="s">
        <v>559</v>
      </c>
      <c r="D58" s="1189"/>
      <c r="E58" s="1190"/>
      <c r="F58" s="128">
        <v>1979</v>
      </c>
      <c r="G58" s="128">
        <v>2246</v>
      </c>
      <c r="H58" s="129">
        <v>2609</v>
      </c>
    </row>
    <row r="59" spans="2:8" ht="45.75" customHeight="1" x14ac:dyDescent="0.2">
      <c r="B59" s="127"/>
      <c r="C59" s="1188" t="s">
        <v>560</v>
      </c>
      <c r="D59" s="1189"/>
      <c r="E59" s="1190"/>
      <c r="F59" s="128">
        <v>1006</v>
      </c>
      <c r="G59" s="128">
        <v>752</v>
      </c>
      <c r="H59" s="129">
        <v>752</v>
      </c>
    </row>
    <row r="60" spans="2:8" ht="45.75" customHeight="1" x14ac:dyDescent="0.2">
      <c r="B60" s="127"/>
      <c r="C60" s="1188" t="s">
        <v>561</v>
      </c>
      <c r="D60" s="1189"/>
      <c r="E60" s="1190"/>
      <c r="F60" s="128">
        <v>305</v>
      </c>
      <c r="G60" s="128">
        <v>305</v>
      </c>
      <c r="H60" s="129">
        <v>301</v>
      </c>
    </row>
    <row r="61" spans="2:8" ht="45.75" customHeight="1" x14ac:dyDescent="0.2">
      <c r="B61" s="127"/>
      <c r="C61" s="1188" t="s">
        <v>562</v>
      </c>
      <c r="D61" s="1189"/>
      <c r="E61" s="1190"/>
      <c r="F61" s="128">
        <v>64</v>
      </c>
      <c r="G61" s="128">
        <v>64</v>
      </c>
      <c r="H61" s="129">
        <v>64</v>
      </c>
    </row>
    <row r="62" spans="2:8" ht="45.75" customHeight="1" thickBot="1" x14ac:dyDescent="0.25">
      <c r="B62" s="130"/>
      <c r="C62" s="1191" t="s">
        <v>563</v>
      </c>
      <c r="D62" s="1192"/>
      <c r="E62" s="1193"/>
      <c r="F62" s="131">
        <v>60</v>
      </c>
      <c r="G62" s="131">
        <v>32</v>
      </c>
      <c r="H62" s="132">
        <v>32</v>
      </c>
    </row>
    <row r="63" spans="2:8" ht="52.5" customHeight="1" thickBot="1" x14ac:dyDescent="0.25">
      <c r="B63" s="133"/>
      <c r="C63" s="1194" t="s">
        <v>49</v>
      </c>
      <c r="D63" s="1194"/>
      <c r="E63" s="1195"/>
      <c r="F63" s="134">
        <v>4941</v>
      </c>
      <c r="G63" s="134">
        <v>4965</v>
      </c>
      <c r="H63" s="135">
        <v>5327</v>
      </c>
    </row>
    <row r="64" spans="2:8" ht="13.2" x14ac:dyDescent="0.2"/>
  </sheetData>
  <sheetProtection algorithmName="SHA-512" hashValue="+yMhb2djZGsnmu/X2TsOMHZmXbpi8l+A3kPuAiUE7Xl8gWEQ2Ep+mwL+8kvK2xDha2g+x13dGlYPOgNESq7eNQ==" saltValue="EqtJhsrbcX1glGp2crqO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56893</v>
      </c>
      <c r="E3" s="154"/>
      <c r="F3" s="155">
        <v>93492</v>
      </c>
      <c r="G3" s="156"/>
      <c r="H3" s="157"/>
    </row>
    <row r="4" spans="1:8" x14ac:dyDescent="0.2">
      <c r="A4" s="158"/>
      <c r="B4" s="159"/>
      <c r="C4" s="160"/>
      <c r="D4" s="161">
        <v>42145</v>
      </c>
      <c r="E4" s="162"/>
      <c r="F4" s="163">
        <v>53316</v>
      </c>
      <c r="G4" s="164"/>
      <c r="H4" s="165"/>
    </row>
    <row r="5" spans="1:8" x14ac:dyDescent="0.2">
      <c r="A5" s="146" t="s">
        <v>522</v>
      </c>
      <c r="B5" s="151"/>
      <c r="C5" s="152"/>
      <c r="D5" s="153">
        <v>106036</v>
      </c>
      <c r="E5" s="154"/>
      <c r="F5" s="155">
        <v>94796</v>
      </c>
      <c r="G5" s="156"/>
      <c r="H5" s="157"/>
    </row>
    <row r="6" spans="1:8" x14ac:dyDescent="0.2">
      <c r="A6" s="158"/>
      <c r="B6" s="159"/>
      <c r="C6" s="160"/>
      <c r="D6" s="161">
        <v>87291</v>
      </c>
      <c r="E6" s="162"/>
      <c r="F6" s="163">
        <v>55781</v>
      </c>
      <c r="G6" s="164"/>
      <c r="H6" s="165"/>
    </row>
    <row r="7" spans="1:8" x14ac:dyDescent="0.2">
      <c r="A7" s="146" t="s">
        <v>523</v>
      </c>
      <c r="B7" s="151"/>
      <c r="C7" s="152"/>
      <c r="D7" s="153">
        <v>104627</v>
      </c>
      <c r="E7" s="154"/>
      <c r="F7" s="155">
        <v>85942</v>
      </c>
      <c r="G7" s="156"/>
      <c r="H7" s="157"/>
    </row>
    <row r="8" spans="1:8" x14ac:dyDescent="0.2">
      <c r="A8" s="158"/>
      <c r="B8" s="159"/>
      <c r="C8" s="160"/>
      <c r="D8" s="161">
        <v>92187</v>
      </c>
      <c r="E8" s="162"/>
      <c r="F8" s="163">
        <v>48630</v>
      </c>
      <c r="G8" s="164"/>
      <c r="H8" s="165"/>
    </row>
    <row r="9" spans="1:8" x14ac:dyDescent="0.2">
      <c r="A9" s="146" t="s">
        <v>524</v>
      </c>
      <c r="B9" s="151"/>
      <c r="C9" s="152"/>
      <c r="D9" s="153">
        <v>73606</v>
      </c>
      <c r="E9" s="154"/>
      <c r="F9" s="155">
        <v>95007</v>
      </c>
      <c r="G9" s="156"/>
      <c r="H9" s="157"/>
    </row>
    <row r="10" spans="1:8" x14ac:dyDescent="0.2">
      <c r="A10" s="158"/>
      <c r="B10" s="159"/>
      <c r="C10" s="160"/>
      <c r="D10" s="161">
        <v>61059</v>
      </c>
      <c r="E10" s="162"/>
      <c r="F10" s="163">
        <v>48509</v>
      </c>
      <c r="G10" s="164"/>
      <c r="H10" s="165"/>
    </row>
    <row r="11" spans="1:8" x14ac:dyDescent="0.2">
      <c r="A11" s="146" t="s">
        <v>525</v>
      </c>
      <c r="B11" s="151"/>
      <c r="C11" s="152"/>
      <c r="D11" s="153">
        <v>45810</v>
      </c>
      <c r="E11" s="154"/>
      <c r="F11" s="155">
        <v>98176</v>
      </c>
      <c r="G11" s="156"/>
      <c r="H11" s="157"/>
    </row>
    <row r="12" spans="1:8" x14ac:dyDescent="0.2">
      <c r="A12" s="158"/>
      <c r="B12" s="159"/>
      <c r="C12" s="166"/>
      <c r="D12" s="161">
        <v>29865</v>
      </c>
      <c r="E12" s="162"/>
      <c r="F12" s="163">
        <v>58489</v>
      </c>
      <c r="G12" s="164"/>
      <c r="H12" s="165"/>
    </row>
    <row r="13" spans="1:8" x14ac:dyDescent="0.2">
      <c r="A13" s="146"/>
      <c r="B13" s="151"/>
      <c r="C13" s="152"/>
      <c r="D13" s="153">
        <v>77394</v>
      </c>
      <c r="E13" s="154"/>
      <c r="F13" s="155">
        <v>93483</v>
      </c>
      <c r="G13" s="167"/>
      <c r="H13" s="157"/>
    </row>
    <row r="14" spans="1:8" x14ac:dyDescent="0.2">
      <c r="A14" s="158"/>
      <c r="B14" s="159"/>
      <c r="C14" s="160"/>
      <c r="D14" s="161">
        <v>62509</v>
      </c>
      <c r="E14" s="162"/>
      <c r="F14" s="163">
        <v>52945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6.46</v>
      </c>
      <c r="C19" s="168">
        <f>ROUND(VALUE(SUBSTITUTE(実質収支比率等に係る経年分析!G$48,"▲","-")),2)</f>
        <v>5.52</v>
      </c>
      <c r="D19" s="168">
        <f>ROUND(VALUE(SUBSTITUTE(実質収支比率等に係る経年分析!H$48,"▲","-")),2)</f>
        <v>9.83</v>
      </c>
      <c r="E19" s="168">
        <f>ROUND(VALUE(SUBSTITUTE(実質収支比率等に係る経年分析!I$48,"▲","-")),2)</f>
        <v>9.7100000000000009</v>
      </c>
      <c r="F19" s="168">
        <f>ROUND(VALUE(SUBSTITUTE(実質収支比率等に係る経年分析!J$48,"▲","-")),2)</f>
        <v>6.57</v>
      </c>
    </row>
    <row r="20" spans="1:11" x14ac:dyDescent="0.2">
      <c r="A20" s="168" t="s">
        <v>53</v>
      </c>
      <c r="B20" s="168">
        <f>ROUND(VALUE(SUBSTITUTE(実質収支比率等に係る経年分析!F$47,"▲","-")),2)</f>
        <v>29.96</v>
      </c>
      <c r="C20" s="168">
        <f>ROUND(VALUE(SUBSTITUTE(実質収支比率等に係る経年分析!G$47,"▲","-")),2)</f>
        <v>31.91</v>
      </c>
      <c r="D20" s="168">
        <f>ROUND(VALUE(SUBSTITUTE(実質収支比率等に係る経年分析!H$47,"▲","-")),2)</f>
        <v>30.17</v>
      </c>
      <c r="E20" s="168">
        <f>ROUND(VALUE(SUBSTITUTE(実質収支比率等に係る経年分析!I$47,"▲","-")),2)</f>
        <v>32.81</v>
      </c>
      <c r="F20" s="168">
        <f>ROUND(VALUE(SUBSTITUTE(実質収支比率等に係る経年分析!J$47,"▲","-")),2)</f>
        <v>32.11</v>
      </c>
    </row>
    <row r="21" spans="1:11" x14ac:dyDescent="0.2">
      <c r="A21" s="168" t="s">
        <v>54</v>
      </c>
      <c r="B21" s="168">
        <f>IF(ISNUMBER(VALUE(SUBSTITUTE(実質収支比率等に係る経年分析!F$49,"▲","-"))),ROUND(VALUE(SUBSTITUTE(実質収支比率等に係る経年分析!F$49,"▲","-")),2),NA())</f>
        <v>-0.55000000000000004</v>
      </c>
      <c r="C21" s="168">
        <f>IF(ISNUMBER(VALUE(SUBSTITUTE(実質収支比率等に係る経年分析!G$49,"▲","-"))),ROUND(VALUE(SUBSTITUTE(実質収支比率等に係る経年分析!G$49,"▲","-")),2),NA())</f>
        <v>2.4700000000000002</v>
      </c>
      <c r="D21" s="168">
        <f>IF(ISNUMBER(VALUE(SUBSTITUTE(実質収支比率等に係る経年分析!H$49,"▲","-"))),ROUND(VALUE(SUBSTITUTE(実質収支比率等に係る経年分析!H$49,"▲","-")),2),NA())</f>
        <v>4.66</v>
      </c>
      <c r="E21" s="168">
        <f>IF(ISNUMBER(VALUE(SUBSTITUTE(実質収支比率等に係る経年分析!I$49,"▲","-"))),ROUND(VALUE(SUBSTITUTE(実質収支比率等に係る経年分析!I$49,"▲","-")),2),NA())</f>
        <v>0.02</v>
      </c>
      <c r="F21" s="168">
        <f>IF(ISNUMBER(VALUE(SUBSTITUTE(実質収支比率等に係る経年分析!J$49,"▲","-"))),ROUND(VALUE(SUBSTITUTE(実質収支比率等に係る経年分析!J$49,"▲","-")),2),NA())</f>
        <v>-2.87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0.08</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町営バス事業特別会計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観光事業特別会計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0.15</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0.52</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2.29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2.78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2.17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1.88</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7.08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5.89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4.57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6.44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5.51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9.82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9.6999999999999993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6.56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750</v>
      </c>
      <c r="E42" s="170"/>
      <c r="F42" s="170"/>
      <c r="G42" s="170">
        <f>'実質公債費比率（分子）の構造'!L$52</f>
        <v>762</v>
      </c>
      <c r="H42" s="170"/>
      <c r="I42" s="170"/>
      <c r="J42" s="170">
        <f>'実質公債費比率（分子）の構造'!M$52</f>
        <v>763</v>
      </c>
      <c r="K42" s="170"/>
      <c r="L42" s="170"/>
      <c r="M42" s="170">
        <f>'実質公債費比率（分子）の構造'!N$52</f>
        <v>627</v>
      </c>
      <c r="N42" s="170"/>
      <c r="O42" s="170"/>
      <c r="P42" s="170">
        <f>'実質公債費比率（分子）の構造'!O$52</f>
        <v>633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20</v>
      </c>
      <c r="C44" s="170"/>
      <c r="D44" s="170"/>
      <c r="E44" s="170">
        <f>'実質公債費比率（分子）の構造'!L$50</f>
        <v>17</v>
      </c>
      <c r="F44" s="170"/>
      <c r="G44" s="170"/>
      <c r="H44" s="170">
        <f>'実質公債費比率（分子）の構造'!M$50</f>
        <v>12</v>
      </c>
      <c r="I44" s="170"/>
      <c r="J44" s="170"/>
      <c r="K44" s="170">
        <f>'実質公債費比率（分子）の構造'!N$50</f>
        <v>8</v>
      </c>
      <c r="L44" s="170"/>
      <c r="M44" s="170"/>
      <c r="N44" s="170">
        <f>'実質公債費比率（分子）の構造'!O$50</f>
        <v>7</v>
      </c>
      <c r="O44" s="170"/>
      <c r="P44" s="170"/>
    </row>
    <row r="45" spans="1:16" x14ac:dyDescent="0.2">
      <c r="A45" s="170" t="s">
        <v>63</v>
      </c>
      <c r="B45" s="170">
        <f>'実質公債費比率（分子）の構造'!K$49</f>
        <v>62</v>
      </c>
      <c r="C45" s="170"/>
      <c r="D45" s="170"/>
      <c r="E45" s="170">
        <f>'実質公債費比率（分子）の構造'!L$49</f>
        <v>53</v>
      </c>
      <c r="F45" s="170"/>
      <c r="G45" s="170"/>
      <c r="H45" s="170">
        <f>'実質公債費比率（分子）の構造'!M$49</f>
        <v>53</v>
      </c>
      <c r="I45" s="170"/>
      <c r="J45" s="170"/>
      <c r="K45" s="170">
        <f>'実質公債費比率（分子）の構造'!N$49</f>
        <v>50</v>
      </c>
      <c r="L45" s="170"/>
      <c r="M45" s="170"/>
      <c r="N45" s="170">
        <f>'実質公債費比率（分子）の構造'!O$49</f>
        <v>48</v>
      </c>
      <c r="O45" s="170"/>
      <c r="P45" s="170"/>
    </row>
    <row r="46" spans="1:16" x14ac:dyDescent="0.2">
      <c r="A46" s="170" t="s">
        <v>64</v>
      </c>
      <c r="B46" s="170">
        <f>'実質公債費比率（分子）の構造'!K$48</f>
        <v>96</v>
      </c>
      <c r="C46" s="170"/>
      <c r="D46" s="170"/>
      <c r="E46" s="170">
        <f>'実質公債費比率（分子）の構造'!L$48</f>
        <v>98</v>
      </c>
      <c r="F46" s="170"/>
      <c r="G46" s="170"/>
      <c r="H46" s="170">
        <f>'実質公債費比率（分子）の構造'!M$48</f>
        <v>98</v>
      </c>
      <c r="I46" s="170"/>
      <c r="J46" s="170"/>
      <c r="K46" s="170">
        <f>'実質公債費比率（分子）の構造'!N$48</f>
        <v>76</v>
      </c>
      <c r="L46" s="170"/>
      <c r="M46" s="170"/>
      <c r="N46" s="170">
        <f>'実質公債費比率（分子）の構造'!O$48</f>
        <v>82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818</v>
      </c>
      <c r="C49" s="170"/>
      <c r="D49" s="170"/>
      <c r="E49" s="170">
        <f>'実質公債費比率（分子）の構造'!L$45</f>
        <v>846</v>
      </c>
      <c r="F49" s="170"/>
      <c r="G49" s="170"/>
      <c r="H49" s="170">
        <f>'実質公債費比率（分子）の構造'!M$45</f>
        <v>987</v>
      </c>
      <c r="I49" s="170"/>
      <c r="J49" s="170"/>
      <c r="K49" s="170">
        <f>'実質公債費比率（分子）の構造'!N$45</f>
        <v>756</v>
      </c>
      <c r="L49" s="170"/>
      <c r="M49" s="170"/>
      <c r="N49" s="170">
        <f>'実質公債費比率（分子）の構造'!O$45</f>
        <v>676</v>
      </c>
      <c r="O49" s="170"/>
      <c r="P49" s="170"/>
    </row>
    <row r="50" spans="1:16" x14ac:dyDescent="0.2">
      <c r="A50" s="170" t="s">
        <v>67</v>
      </c>
      <c r="B50" s="170" t="e">
        <f>NA()</f>
        <v>#N/A</v>
      </c>
      <c r="C50" s="170">
        <f>IF(ISNUMBER('実質公債費比率（分子）の構造'!K$53),'実質公債費比率（分子）の構造'!K$53,NA())</f>
        <v>246</v>
      </c>
      <c r="D50" s="170" t="e">
        <f>NA()</f>
        <v>#N/A</v>
      </c>
      <c r="E50" s="170" t="e">
        <f>NA()</f>
        <v>#N/A</v>
      </c>
      <c r="F50" s="170">
        <f>IF(ISNUMBER('実質公債費比率（分子）の構造'!L$53),'実質公債費比率（分子）の構造'!L$53,NA())</f>
        <v>252</v>
      </c>
      <c r="G50" s="170" t="e">
        <f>NA()</f>
        <v>#N/A</v>
      </c>
      <c r="H50" s="170" t="e">
        <f>NA()</f>
        <v>#N/A</v>
      </c>
      <c r="I50" s="170">
        <f>IF(ISNUMBER('実質公債費比率（分子）の構造'!M$53),'実質公債費比率（分子）の構造'!M$53,NA())</f>
        <v>387</v>
      </c>
      <c r="J50" s="170" t="e">
        <f>NA()</f>
        <v>#N/A</v>
      </c>
      <c r="K50" s="170" t="e">
        <f>NA()</f>
        <v>#N/A</v>
      </c>
      <c r="L50" s="170">
        <f>IF(ISNUMBER('実質公債費比率（分子）の構造'!N$53),'実質公債費比率（分子）の構造'!N$53,NA())</f>
        <v>263</v>
      </c>
      <c r="M50" s="170" t="e">
        <f>NA()</f>
        <v>#N/A</v>
      </c>
      <c r="N50" s="170" t="e">
        <f>NA()</f>
        <v>#N/A</v>
      </c>
      <c r="O50" s="170">
        <f>IF(ISNUMBER('実質公債費比率（分子）の構造'!O$53),'実質公債費比率（分子）の構造'!O$53,NA())</f>
        <v>180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7124</v>
      </c>
      <c r="E56" s="169"/>
      <c r="F56" s="169"/>
      <c r="G56" s="169">
        <f>'将来負担比率（分子）の構造'!J$52</f>
        <v>7457</v>
      </c>
      <c r="H56" s="169"/>
      <c r="I56" s="169"/>
      <c r="J56" s="169">
        <f>'将来負担比率（分子）の構造'!K$52</f>
        <v>7305</v>
      </c>
      <c r="K56" s="169"/>
      <c r="L56" s="169"/>
      <c r="M56" s="169">
        <f>'将来負担比率（分子）の構造'!L$52</f>
        <v>6924</v>
      </c>
      <c r="N56" s="169"/>
      <c r="O56" s="169"/>
      <c r="P56" s="169">
        <f>'将来負担比率（分子）の構造'!M$52</f>
        <v>6464</v>
      </c>
    </row>
    <row r="57" spans="1:16" x14ac:dyDescent="0.2">
      <c r="A57" s="169" t="s">
        <v>42</v>
      </c>
      <c r="B57" s="169"/>
      <c r="C57" s="169"/>
      <c r="D57" s="169">
        <f>'将来負担比率（分子）の構造'!I$51</f>
        <v>40</v>
      </c>
      <c r="E57" s="169"/>
      <c r="F57" s="169"/>
      <c r="G57" s="169">
        <f>'将来負担比率（分子）の構造'!J$51</f>
        <v>31</v>
      </c>
      <c r="H57" s="169"/>
      <c r="I57" s="169"/>
      <c r="J57" s="169">
        <f>'将来負担比率（分子）の構造'!K$51</f>
        <v>21</v>
      </c>
      <c r="K57" s="169"/>
      <c r="L57" s="169"/>
      <c r="M57" s="169">
        <f>'将来負担比率（分子）の構造'!L$51</f>
        <v>16</v>
      </c>
      <c r="N57" s="169"/>
      <c r="O57" s="169"/>
      <c r="P57" s="169">
        <f>'将来負担比率（分子）の構造'!M$51</f>
        <v>7</v>
      </c>
    </row>
    <row r="58" spans="1:16" x14ac:dyDescent="0.2">
      <c r="A58" s="169" t="s">
        <v>41</v>
      </c>
      <c r="B58" s="169"/>
      <c r="C58" s="169"/>
      <c r="D58" s="169">
        <f>'将来負担比率（分子）の構造'!I$50</f>
        <v>2073</v>
      </c>
      <c r="E58" s="169"/>
      <c r="F58" s="169"/>
      <c r="G58" s="169">
        <f>'将来負担比率（分子）の構造'!J$50</f>
        <v>2107</v>
      </c>
      <c r="H58" s="169"/>
      <c r="I58" s="169"/>
      <c r="J58" s="169">
        <f>'将来負担比率（分子）の構造'!K$50</f>
        <v>2081</v>
      </c>
      <c r="K58" s="169"/>
      <c r="L58" s="169"/>
      <c r="M58" s="169">
        <f>'将来負担比率（分子）の構造'!L$50</f>
        <v>2084</v>
      </c>
      <c r="N58" s="169"/>
      <c r="O58" s="169"/>
      <c r="P58" s="169">
        <f>'将来負担比率（分子）の構造'!M$50</f>
        <v>2079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1491</v>
      </c>
      <c r="C62" s="169"/>
      <c r="D62" s="169"/>
      <c r="E62" s="169">
        <f>'将来負担比率（分子）の構造'!J$45</f>
        <v>1530</v>
      </c>
      <c r="F62" s="169"/>
      <c r="G62" s="169"/>
      <c r="H62" s="169">
        <f>'将来負担比率（分子）の構造'!K$45</f>
        <v>1502</v>
      </c>
      <c r="I62" s="169"/>
      <c r="J62" s="169"/>
      <c r="K62" s="169">
        <f>'将来負担比率（分子）の構造'!L$45</f>
        <v>1501</v>
      </c>
      <c r="L62" s="169"/>
      <c r="M62" s="169"/>
      <c r="N62" s="169">
        <f>'将来負担比率（分子）の構造'!M$45</f>
        <v>1516</v>
      </c>
      <c r="O62" s="169"/>
      <c r="P62" s="169"/>
    </row>
    <row r="63" spans="1:16" x14ac:dyDescent="0.2">
      <c r="A63" s="169" t="s">
        <v>34</v>
      </c>
      <c r="B63" s="169">
        <f>'将来負担比率（分子）の構造'!I$44</f>
        <v>236</v>
      </c>
      <c r="C63" s="169"/>
      <c r="D63" s="169"/>
      <c r="E63" s="169">
        <f>'将来負担比率（分子）の構造'!J$44</f>
        <v>193</v>
      </c>
      <c r="F63" s="169"/>
      <c r="G63" s="169"/>
      <c r="H63" s="169">
        <f>'将来負担比率（分子）の構造'!K$44</f>
        <v>186</v>
      </c>
      <c r="I63" s="169"/>
      <c r="J63" s="169"/>
      <c r="K63" s="169">
        <f>'将来負担比率（分子）の構造'!L$44</f>
        <v>138</v>
      </c>
      <c r="L63" s="169"/>
      <c r="M63" s="169"/>
      <c r="N63" s="169">
        <f>'将来負担比率（分子）の構造'!M$44</f>
        <v>124</v>
      </c>
      <c r="O63" s="169"/>
      <c r="P63" s="169"/>
    </row>
    <row r="64" spans="1:16" x14ac:dyDescent="0.2">
      <c r="A64" s="169" t="s">
        <v>33</v>
      </c>
      <c r="B64" s="169">
        <f>'将来負担比率（分子）の構造'!I$43</f>
        <v>1363</v>
      </c>
      <c r="C64" s="169"/>
      <c r="D64" s="169"/>
      <c r="E64" s="169">
        <f>'将来負担比率（分子）の構造'!J$43</f>
        <v>1330</v>
      </c>
      <c r="F64" s="169"/>
      <c r="G64" s="169"/>
      <c r="H64" s="169">
        <f>'将来負担比率（分子）の構造'!K$43</f>
        <v>1270</v>
      </c>
      <c r="I64" s="169"/>
      <c r="J64" s="169"/>
      <c r="K64" s="169">
        <f>'将来負担比率（分子）の構造'!L$43</f>
        <v>1101</v>
      </c>
      <c r="L64" s="169"/>
      <c r="M64" s="169"/>
      <c r="N64" s="169">
        <f>'将来負担比率（分子）の構造'!M$43</f>
        <v>955</v>
      </c>
      <c r="O64" s="169"/>
      <c r="P64" s="169"/>
    </row>
    <row r="65" spans="1:16" x14ac:dyDescent="0.2">
      <c r="A65" s="169" t="s">
        <v>32</v>
      </c>
      <c r="B65" s="169">
        <f>'将来負担比率（分子）の構造'!I$42</f>
        <v>49</v>
      </c>
      <c r="C65" s="169"/>
      <c r="D65" s="169"/>
      <c r="E65" s="169">
        <f>'将来負担比率（分子）の構造'!J$42</f>
        <v>33</v>
      </c>
      <c r="F65" s="169"/>
      <c r="G65" s="169"/>
      <c r="H65" s="169">
        <f>'将来負担比率（分子）の構造'!K$42</f>
        <v>23</v>
      </c>
      <c r="I65" s="169"/>
      <c r="J65" s="169"/>
      <c r="K65" s="169">
        <f>'将来負担比率（分子）の構造'!L$42</f>
        <v>15</v>
      </c>
      <c r="L65" s="169"/>
      <c r="M65" s="169"/>
      <c r="N65" s="169">
        <f>'将来負担比率（分子）の構造'!M$42</f>
        <v>8</v>
      </c>
      <c r="O65" s="169"/>
      <c r="P65" s="169"/>
    </row>
    <row r="66" spans="1:16" x14ac:dyDescent="0.2">
      <c r="A66" s="169" t="s">
        <v>31</v>
      </c>
      <c r="B66" s="169">
        <f>'将来負担比率（分子）の構造'!I$41</f>
        <v>6058</v>
      </c>
      <c r="C66" s="169"/>
      <c r="D66" s="169"/>
      <c r="E66" s="169">
        <f>'将来負担比率（分子）の構造'!J$41</f>
        <v>6297</v>
      </c>
      <c r="F66" s="169"/>
      <c r="G66" s="169"/>
      <c r="H66" s="169">
        <f>'将来負担比率（分子）の構造'!K$41</f>
        <v>6080</v>
      </c>
      <c r="I66" s="169"/>
      <c r="J66" s="169"/>
      <c r="K66" s="169">
        <f>'将来負担比率（分子）の構造'!L$41</f>
        <v>5633</v>
      </c>
      <c r="L66" s="169"/>
      <c r="M66" s="169"/>
      <c r="N66" s="169">
        <f>'将来負担比率（分子）の構造'!M$41</f>
        <v>5152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1352</v>
      </c>
      <c r="C72" s="173">
        <f>基金残高に係る経年分析!G55</f>
        <v>1384</v>
      </c>
      <c r="D72" s="173">
        <f>基金残高に係る経年分析!H55</f>
        <v>1386</v>
      </c>
    </row>
    <row r="73" spans="1:16" x14ac:dyDescent="0.2">
      <c r="A73" s="172" t="s">
        <v>74</v>
      </c>
      <c r="B73" s="173">
        <f>基金残高に係る経年分析!F56</f>
        <v>139</v>
      </c>
      <c r="C73" s="173">
        <f>基金残高に係る経年分析!G56</f>
        <v>139</v>
      </c>
      <c r="D73" s="173">
        <f>基金残高に係る経年分析!H56</f>
        <v>139</v>
      </c>
    </row>
    <row r="74" spans="1:16" x14ac:dyDescent="0.2">
      <c r="A74" s="172" t="s">
        <v>75</v>
      </c>
      <c r="B74" s="173">
        <f>基金残高に係る経年分析!F57</f>
        <v>3449</v>
      </c>
      <c r="C74" s="173">
        <f>基金残高に係る経年分析!G57</f>
        <v>3441</v>
      </c>
      <c r="D74" s="173">
        <f>基金残高に係る経年分析!H57</f>
        <v>3801</v>
      </c>
    </row>
  </sheetData>
  <sheetProtection algorithmName="SHA-512" hashValue="U2E9Grhmwwo7sK8fX9S8EflLPUKaw7OHuLBP0+rsIh20CHDHfdUNxk9o4PEWYnuEHHl6aLcqZj0FJ16Fm7x+3Q==" saltValue="vH54Ka5Je61ZNFR4EIPU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1866051</v>
      </c>
      <c r="S5" s="600"/>
      <c r="T5" s="600"/>
      <c r="U5" s="600"/>
      <c r="V5" s="600"/>
      <c r="W5" s="600"/>
      <c r="X5" s="600"/>
      <c r="Y5" s="601"/>
      <c r="Z5" s="602">
        <v>28.9</v>
      </c>
      <c r="AA5" s="602"/>
      <c r="AB5" s="602"/>
      <c r="AC5" s="602"/>
      <c r="AD5" s="603">
        <v>1866051</v>
      </c>
      <c r="AE5" s="603"/>
      <c r="AF5" s="603"/>
      <c r="AG5" s="603"/>
      <c r="AH5" s="603"/>
      <c r="AI5" s="603"/>
      <c r="AJ5" s="603"/>
      <c r="AK5" s="603"/>
      <c r="AL5" s="604">
        <v>43.3</v>
      </c>
      <c r="AM5" s="605"/>
      <c r="AN5" s="605"/>
      <c r="AO5" s="606"/>
      <c r="AP5" s="596" t="s">
        <v>217</v>
      </c>
      <c r="AQ5" s="597"/>
      <c r="AR5" s="597"/>
      <c r="AS5" s="597"/>
      <c r="AT5" s="597"/>
      <c r="AU5" s="597"/>
      <c r="AV5" s="597"/>
      <c r="AW5" s="597"/>
      <c r="AX5" s="597"/>
      <c r="AY5" s="597"/>
      <c r="AZ5" s="597"/>
      <c r="BA5" s="597"/>
      <c r="BB5" s="597"/>
      <c r="BC5" s="597"/>
      <c r="BD5" s="597"/>
      <c r="BE5" s="597"/>
      <c r="BF5" s="598"/>
      <c r="BG5" s="610">
        <v>1866051</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86594</v>
      </c>
      <c r="S6" s="611"/>
      <c r="T6" s="611"/>
      <c r="U6" s="611"/>
      <c r="V6" s="611"/>
      <c r="W6" s="611"/>
      <c r="X6" s="611"/>
      <c r="Y6" s="612"/>
      <c r="Z6" s="613">
        <v>1.3</v>
      </c>
      <c r="AA6" s="613"/>
      <c r="AB6" s="613"/>
      <c r="AC6" s="613"/>
      <c r="AD6" s="614">
        <v>86594</v>
      </c>
      <c r="AE6" s="614"/>
      <c r="AF6" s="614"/>
      <c r="AG6" s="614"/>
      <c r="AH6" s="614"/>
      <c r="AI6" s="614"/>
      <c r="AJ6" s="614"/>
      <c r="AK6" s="614"/>
      <c r="AL6" s="615">
        <v>2</v>
      </c>
      <c r="AM6" s="616"/>
      <c r="AN6" s="616"/>
      <c r="AO6" s="617"/>
      <c r="AP6" s="607" t="s">
        <v>222</v>
      </c>
      <c r="AQ6" s="608"/>
      <c r="AR6" s="608"/>
      <c r="AS6" s="608"/>
      <c r="AT6" s="608"/>
      <c r="AU6" s="608"/>
      <c r="AV6" s="608"/>
      <c r="AW6" s="608"/>
      <c r="AX6" s="608"/>
      <c r="AY6" s="608"/>
      <c r="AZ6" s="608"/>
      <c r="BA6" s="608"/>
      <c r="BB6" s="608"/>
      <c r="BC6" s="608"/>
      <c r="BD6" s="608"/>
      <c r="BE6" s="608"/>
      <c r="BF6" s="609"/>
      <c r="BG6" s="610">
        <v>1866051</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77653</v>
      </c>
      <c r="CS6" s="611"/>
      <c r="CT6" s="611"/>
      <c r="CU6" s="611"/>
      <c r="CV6" s="611"/>
      <c r="CW6" s="611"/>
      <c r="CX6" s="611"/>
      <c r="CY6" s="612"/>
      <c r="CZ6" s="604">
        <v>1.3</v>
      </c>
      <c r="DA6" s="605"/>
      <c r="DB6" s="605"/>
      <c r="DC6" s="621"/>
      <c r="DD6" s="619" t="s">
        <v>122</v>
      </c>
      <c r="DE6" s="611"/>
      <c r="DF6" s="611"/>
      <c r="DG6" s="611"/>
      <c r="DH6" s="611"/>
      <c r="DI6" s="611"/>
      <c r="DJ6" s="611"/>
      <c r="DK6" s="611"/>
      <c r="DL6" s="611"/>
      <c r="DM6" s="611"/>
      <c r="DN6" s="611"/>
      <c r="DO6" s="611"/>
      <c r="DP6" s="612"/>
      <c r="DQ6" s="619">
        <v>77653</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478</v>
      </c>
      <c r="S7" s="611"/>
      <c r="T7" s="611"/>
      <c r="U7" s="611"/>
      <c r="V7" s="611"/>
      <c r="W7" s="611"/>
      <c r="X7" s="611"/>
      <c r="Y7" s="612"/>
      <c r="Z7" s="613">
        <v>0</v>
      </c>
      <c r="AA7" s="613"/>
      <c r="AB7" s="613"/>
      <c r="AC7" s="613"/>
      <c r="AD7" s="614">
        <v>478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726388</v>
      </c>
      <c r="BH7" s="611"/>
      <c r="BI7" s="611"/>
      <c r="BJ7" s="611"/>
      <c r="BK7" s="611"/>
      <c r="BL7" s="611"/>
      <c r="BM7" s="611"/>
      <c r="BN7" s="612"/>
      <c r="BO7" s="613">
        <v>38.9</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1129654</v>
      </c>
      <c r="CS7" s="611"/>
      <c r="CT7" s="611"/>
      <c r="CU7" s="611"/>
      <c r="CV7" s="611"/>
      <c r="CW7" s="611"/>
      <c r="CX7" s="611"/>
      <c r="CY7" s="612"/>
      <c r="CZ7" s="613">
        <v>18.399999999999999</v>
      </c>
      <c r="DA7" s="613"/>
      <c r="DB7" s="613"/>
      <c r="DC7" s="613"/>
      <c r="DD7" s="619">
        <v>25880</v>
      </c>
      <c r="DE7" s="611"/>
      <c r="DF7" s="611"/>
      <c r="DG7" s="611"/>
      <c r="DH7" s="611"/>
      <c r="DI7" s="611"/>
      <c r="DJ7" s="611"/>
      <c r="DK7" s="611"/>
      <c r="DL7" s="611"/>
      <c r="DM7" s="611"/>
      <c r="DN7" s="611"/>
      <c r="DO7" s="611"/>
      <c r="DP7" s="612"/>
      <c r="DQ7" s="619">
        <v>1024282</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8747</v>
      </c>
      <c r="S8" s="611"/>
      <c r="T8" s="611"/>
      <c r="U8" s="611"/>
      <c r="V8" s="611"/>
      <c r="W8" s="611"/>
      <c r="X8" s="611"/>
      <c r="Y8" s="612"/>
      <c r="Z8" s="613">
        <v>0.1</v>
      </c>
      <c r="AA8" s="613"/>
      <c r="AB8" s="613"/>
      <c r="AC8" s="613"/>
      <c r="AD8" s="614">
        <v>8747</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23985</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1848005</v>
      </c>
      <c r="CS8" s="611"/>
      <c r="CT8" s="611"/>
      <c r="CU8" s="611"/>
      <c r="CV8" s="611"/>
      <c r="CW8" s="611"/>
      <c r="CX8" s="611"/>
      <c r="CY8" s="612"/>
      <c r="CZ8" s="613">
        <v>30</v>
      </c>
      <c r="DA8" s="613"/>
      <c r="DB8" s="613"/>
      <c r="DC8" s="613"/>
      <c r="DD8" s="619">
        <v>4363</v>
      </c>
      <c r="DE8" s="611"/>
      <c r="DF8" s="611"/>
      <c r="DG8" s="611"/>
      <c r="DH8" s="611"/>
      <c r="DI8" s="611"/>
      <c r="DJ8" s="611"/>
      <c r="DK8" s="611"/>
      <c r="DL8" s="611"/>
      <c r="DM8" s="611"/>
      <c r="DN8" s="611"/>
      <c r="DO8" s="611"/>
      <c r="DP8" s="612"/>
      <c r="DQ8" s="619">
        <v>1217687</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10173</v>
      </c>
      <c r="S9" s="611"/>
      <c r="T9" s="611"/>
      <c r="U9" s="611"/>
      <c r="V9" s="611"/>
      <c r="W9" s="611"/>
      <c r="X9" s="611"/>
      <c r="Y9" s="612"/>
      <c r="Z9" s="613">
        <v>0.2</v>
      </c>
      <c r="AA9" s="613"/>
      <c r="AB9" s="613"/>
      <c r="AC9" s="613"/>
      <c r="AD9" s="614">
        <v>10173</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557790</v>
      </c>
      <c r="BH9" s="611"/>
      <c r="BI9" s="611"/>
      <c r="BJ9" s="611"/>
      <c r="BK9" s="611"/>
      <c r="BL9" s="611"/>
      <c r="BM9" s="611"/>
      <c r="BN9" s="612"/>
      <c r="BO9" s="613">
        <v>29.9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540129</v>
      </c>
      <c r="CS9" s="611"/>
      <c r="CT9" s="611"/>
      <c r="CU9" s="611"/>
      <c r="CV9" s="611"/>
      <c r="CW9" s="611"/>
      <c r="CX9" s="611"/>
      <c r="CY9" s="612"/>
      <c r="CZ9" s="613">
        <v>8.8000000000000007</v>
      </c>
      <c r="DA9" s="613"/>
      <c r="DB9" s="613"/>
      <c r="DC9" s="613"/>
      <c r="DD9" s="619">
        <v>2363</v>
      </c>
      <c r="DE9" s="611"/>
      <c r="DF9" s="611"/>
      <c r="DG9" s="611"/>
      <c r="DH9" s="611"/>
      <c r="DI9" s="611"/>
      <c r="DJ9" s="611"/>
      <c r="DK9" s="611"/>
      <c r="DL9" s="611"/>
      <c r="DM9" s="611"/>
      <c r="DN9" s="611"/>
      <c r="DO9" s="611"/>
      <c r="DP9" s="612"/>
      <c r="DQ9" s="619">
        <v>460656</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38470</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312152</v>
      </c>
      <c r="S11" s="611"/>
      <c r="T11" s="611"/>
      <c r="U11" s="611"/>
      <c r="V11" s="611"/>
      <c r="W11" s="611"/>
      <c r="X11" s="611"/>
      <c r="Y11" s="612"/>
      <c r="Z11" s="615">
        <v>4.8</v>
      </c>
      <c r="AA11" s="616"/>
      <c r="AB11" s="616"/>
      <c r="AC11" s="622"/>
      <c r="AD11" s="619">
        <v>312152</v>
      </c>
      <c r="AE11" s="611"/>
      <c r="AF11" s="611"/>
      <c r="AG11" s="611"/>
      <c r="AH11" s="611"/>
      <c r="AI11" s="611"/>
      <c r="AJ11" s="611"/>
      <c r="AK11" s="612"/>
      <c r="AL11" s="615">
        <v>7.2</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106143</v>
      </c>
      <c r="BH11" s="611"/>
      <c r="BI11" s="611"/>
      <c r="BJ11" s="611"/>
      <c r="BK11" s="611"/>
      <c r="BL11" s="611"/>
      <c r="BM11" s="611"/>
      <c r="BN11" s="612"/>
      <c r="BO11" s="613">
        <v>5.7</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209474</v>
      </c>
      <c r="CS11" s="611"/>
      <c r="CT11" s="611"/>
      <c r="CU11" s="611"/>
      <c r="CV11" s="611"/>
      <c r="CW11" s="611"/>
      <c r="CX11" s="611"/>
      <c r="CY11" s="612"/>
      <c r="CZ11" s="613">
        <v>3.4</v>
      </c>
      <c r="DA11" s="613"/>
      <c r="DB11" s="613"/>
      <c r="DC11" s="613"/>
      <c r="DD11" s="619">
        <v>94752</v>
      </c>
      <c r="DE11" s="611"/>
      <c r="DF11" s="611"/>
      <c r="DG11" s="611"/>
      <c r="DH11" s="611"/>
      <c r="DI11" s="611"/>
      <c r="DJ11" s="611"/>
      <c r="DK11" s="611"/>
      <c r="DL11" s="611"/>
      <c r="DM11" s="611"/>
      <c r="DN11" s="611"/>
      <c r="DO11" s="611"/>
      <c r="DP11" s="612"/>
      <c r="DQ11" s="619">
        <v>118247</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29320</v>
      </c>
      <c r="S12" s="611"/>
      <c r="T12" s="611"/>
      <c r="U12" s="611"/>
      <c r="V12" s="611"/>
      <c r="W12" s="611"/>
      <c r="X12" s="611"/>
      <c r="Y12" s="612"/>
      <c r="Z12" s="613">
        <v>0.5</v>
      </c>
      <c r="AA12" s="613"/>
      <c r="AB12" s="613"/>
      <c r="AC12" s="613"/>
      <c r="AD12" s="614">
        <v>29320</v>
      </c>
      <c r="AE12" s="614"/>
      <c r="AF12" s="614"/>
      <c r="AG12" s="614"/>
      <c r="AH12" s="614"/>
      <c r="AI12" s="614"/>
      <c r="AJ12" s="614"/>
      <c r="AK12" s="614"/>
      <c r="AL12" s="615">
        <v>0.7</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978596</v>
      </c>
      <c r="BH12" s="611"/>
      <c r="BI12" s="611"/>
      <c r="BJ12" s="611"/>
      <c r="BK12" s="611"/>
      <c r="BL12" s="611"/>
      <c r="BM12" s="611"/>
      <c r="BN12" s="612"/>
      <c r="BO12" s="613">
        <v>52.4</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56159</v>
      </c>
      <c r="CS12" s="611"/>
      <c r="CT12" s="611"/>
      <c r="CU12" s="611"/>
      <c r="CV12" s="611"/>
      <c r="CW12" s="611"/>
      <c r="CX12" s="611"/>
      <c r="CY12" s="612"/>
      <c r="CZ12" s="613">
        <v>0.9</v>
      </c>
      <c r="DA12" s="613"/>
      <c r="DB12" s="613"/>
      <c r="DC12" s="613"/>
      <c r="DD12" s="619">
        <v>1939</v>
      </c>
      <c r="DE12" s="611"/>
      <c r="DF12" s="611"/>
      <c r="DG12" s="611"/>
      <c r="DH12" s="611"/>
      <c r="DI12" s="611"/>
      <c r="DJ12" s="611"/>
      <c r="DK12" s="611"/>
      <c r="DL12" s="611"/>
      <c r="DM12" s="611"/>
      <c r="DN12" s="611"/>
      <c r="DO12" s="611"/>
      <c r="DP12" s="612"/>
      <c r="DQ12" s="619">
        <v>55092</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968174</v>
      </c>
      <c r="BH13" s="611"/>
      <c r="BI13" s="611"/>
      <c r="BJ13" s="611"/>
      <c r="BK13" s="611"/>
      <c r="BL13" s="611"/>
      <c r="BM13" s="611"/>
      <c r="BN13" s="612"/>
      <c r="BO13" s="613">
        <v>51.9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643603</v>
      </c>
      <c r="CS13" s="611"/>
      <c r="CT13" s="611"/>
      <c r="CU13" s="611"/>
      <c r="CV13" s="611"/>
      <c r="CW13" s="611"/>
      <c r="CX13" s="611"/>
      <c r="CY13" s="612"/>
      <c r="CZ13" s="613">
        <v>10.5</v>
      </c>
      <c r="DA13" s="613"/>
      <c r="DB13" s="613"/>
      <c r="DC13" s="613"/>
      <c r="DD13" s="619">
        <v>403896</v>
      </c>
      <c r="DE13" s="611"/>
      <c r="DF13" s="611"/>
      <c r="DG13" s="611"/>
      <c r="DH13" s="611"/>
      <c r="DI13" s="611"/>
      <c r="DJ13" s="611"/>
      <c r="DK13" s="611"/>
      <c r="DL13" s="611"/>
      <c r="DM13" s="611"/>
      <c r="DN13" s="611"/>
      <c r="DO13" s="611"/>
      <c r="DP13" s="612"/>
      <c r="DQ13" s="619">
        <v>405699</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853</v>
      </c>
      <c r="S14" s="611"/>
      <c r="T14" s="611"/>
      <c r="U14" s="611"/>
      <c r="V14" s="611"/>
      <c r="W14" s="611"/>
      <c r="X14" s="611"/>
      <c r="Y14" s="612"/>
      <c r="Z14" s="613">
        <v>0</v>
      </c>
      <c r="AA14" s="613"/>
      <c r="AB14" s="613"/>
      <c r="AC14" s="613"/>
      <c r="AD14" s="614">
        <v>853</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57139</v>
      </c>
      <c r="BH14" s="611"/>
      <c r="BI14" s="611"/>
      <c r="BJ14" s="611"/>
      <c r="BK14" s="611"/>
      <c r="BL14" s="611"/>
      <c r="BM14" s="611"/>
      <c r="BN14" s="612"/>
      <c r="BO14" s="613">
        <v>3.1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344489</v>
      </c>
      <c r="CS14" s="611"/>
      <c r="CT14" s="611"/>
      <c r="CU14" s="611"/>
      <c r="CV14" s="611"/>
      <c r="CW14" s="611"/>
      <c r="CX14" s="611"/>
      <c r="CY14" s="612"/>
      <c r="CZ14" s="613">
        <v>5.6</v>
      </c>
      <c r="DA14" s="613"/>
      <c r="DB14" s="613"/>
      <c r="DC14" s="613"/>
      <c r="DD14" s="619">
        <v>2573</v>
      </c>
      <c r="DE14" s="611"/>
      <c r="DF14" s="611"/>
      <c r="DG14" s="611"/>
      <c r="DH14" s="611"/>
      <c r="DI14" s="611"/>
      <c r="DJ14" s="611"/>
      <c r="DK14" s="611"/>
      <c r="DL14" s="611"/>
      <c r="DM14" s="611"/>
      <c r="DN14" s="611"/>
      <c r="DO14" s="611"/>
      <c r="DP14" s="612"/>
      <c r="DQ14" s="619">
        <v>339207</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103928</v>
      </c>
      <c r="BH15" s="611"/>
      <c r="BI15" s="611"/>
      <c r="BJ15" s="611"/>
      <c r="BK15" s="611"/>
      <c r="BL15" s="611"/>
      <c r="BM15" s="611"/>
      <c r="BN15" s="612"/>
      <c r="BO15" s="613">
        <v>5.6</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626279</v>
      </c>
      <c r="CS15" s="611"/>
      <c r="CT15" s="611"/>
      <c r="CU15" s="611"/>
      <c r="CV15" s="611"/>
      <c r="CW15" s="611"/>
      <c r="CX15" s="611"/>
      <c r="CY15" s="612"/>
      <c r="CZ15" s="613">
        <v>10.199999999999999</v>
      </c>
      <c r="DA15" s="613"/>
      <c r="DB15" s="613"/>
      <c r="DC15" s="613"/>
      <c r="DD15" s="619">
        <v>54639</v>
      </c>
      <c r="DE15" s="611"/>
      <c r="DF15" s="611"/>
      <c r="DG15" s="611"/>
      <c r="DH15" s="611"/>
      <c r="DI15" s="611"/>
      <c r="DJ15" s="611"/>
      <c r="DK15" s="611"/>
      <c r="DL15" s="611"/>
      <c r="DM15" s="611"/>
      <c r="DN15" s="611"/>
      <c r="DO15" s="611"/>
      <c r="DP15" s="612"/>
      <c r="DQ15" s="619">
        <v>603122</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15083</v>
      </c>
      <c r="S16" s="611"/>
      <c r="T16" s="611"/>
      <c r="U16" s="611"/>
      <c r="V16" s="611"/>
      <c r="W16" s="611"/>
      <c r="X16" s="611"/>
      <c r="Y16" s="612"/>
      <c r="Z16" s="613">
        <v>0.2</v>
      </c>
      <c r="AA16" s="613"/>
      <c r="AB16" s="613"/>
      <c r="AC16" s="613"/>
      <c r="AD16" s="614">
        <v>15083</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23167</v>
      </c>
      <c r="S17" s="611"/>
      <c r="T17" s="611"/>
      <c r="U17" s="611"/>
      <c r="V17" s="611"/>
      <c r="W17" s="611"/>
      <c r="X17" s="611"/>
      <c r="Y17" s="612"/>
      <c r="Z17" s="613">
        <v>0.4</v>
      </c>
      <c r="AA17" s="613"/>
      <c r="AB17" s="613"/>
      <c r="AC17" s="613"/>
      <c r="AD17" s="614">
        <v>23167</v>
      </c>
      <c r="AE17" s="614"/>
      <c r="AF17" s="614"/>
      <c r="AG17" s="614"/>
      <c r="AH17" s="614"/>
      <c r="AI17" s="614"/>
      <c r="AJ17" s="614"/>
      <c r="AK17" s="614"/>
      <c r="AL17" s="615">
        <v>0.5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676350</v>
      </c>
      <c r="CS17" s="611"/>
      <c r="CT17" s="611"/>
      <c r="CU17" s="611"/>
      <c r="CV17" s="611"/>
      <c r="CW17" s="611"/>
      <c r="CX17" s="611"/>
      <c r="CY17" s="612"/>
      <c r="CZ17" s="613">
        <v>11</v>
      </c>
      <c r="DA17" s="613"/>
      <c r="DB17" s="613"/>
      <c r="DC17" s="613"/>
      <c r="DD17" s="619" t="s">
        <v>122</v>
      </c>
      <c r="DE17" s="611"/>
      <c r="DF17" s="611"/>
      <c r="DG17" s="611"/>
      <c r="DH17" s="611"/>
      <c r="DI17" s="611"/>
      <c r="DJ17" s="611"/>
      <c r="DK17" s="611"/>
      <c r="DL17" s="611"/>
      <c r="DM17" s="611"/>
      <c r="DN17" s="611"/>
      <c r="DO17" s="611"/>
      <c r="DP17" s="612"/>
      <c r="DQ17" s="619">
        <v>668858</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12246</v>
      </c>
      <c r="S18" s="611"/>
      <c r="T18" s="611"/>
      <c r="U18" s="611"/>
      <c r="V18" s="611"/>
      <c r="W18" s="611"/>
      <c r="X18" s="611"/>
      <c r="Y18" s="612"/>
      <c r="Z18" s="613">
        <v>0.2</v>
      </c>
      <c r="AA18" s="613"/>
      <c r="AB18" s="613"/>
      <c r="AC18" s="613"/>
      <c r="AD18" s="614">
        <v>12246</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9628</v>
      </c>
      <c r="S19" s="611"/>
      <c r="T19" s="611"/>
      <c r="U19" s="611"/>
      <c r="V19" s="611"/>
      <c r="W19" s="611"/>
      <c r="X19" s="611"/>
      <c r="Y19" s="612"/>
      <c r="Z19" s="613">
        <v>0.1</v>
      </c>
      <c r="AA19" s="613"/>
      <c r="AB19" s="613"/>
      <c r="AC19" s="613"/>
      <c r="AD19" s="614">
        <v>9628</v>
      </c>
      <c r="AE19" s="614"/>
      <c r="AF19" s="614"/>
      <c r="AG19" s="614"/>
      <c r="AH19" s="614"/>
      <c r="AI19" s="614"/>
      <c r="AJ19" s="614"/>
      <c r="AK19" s="614"/>
      <c r="AL19" s="615">
        <v>0.2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2618</v>
      </c>
      <c r="S20" s="611"/>
      <c r="T20" s="611"/>
      <c r="U20" s="611"/>
      <c r="V20" s="611"/>
      <c r="W20" s="611"/>
      <c r="X20" s="611"/>
      <c r="Y20" s="612"/>
      <c r="Z20" s="613">
        <v>0</v>
      </c>
      <c r="AA20" s="613"/>
      <c r="AB20" s="613"/>
      <c r="AC20" s="613"/>
      <c r="AD20" s="614">
        <v>2618</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6151795</v>
      </c>
      <c r="CS20" s="611"/>
      <c r="CT20" s="611"/>
      <c r="CU20" s="611"/>
      <c r="CV20" s="611"/>
      <c r="CW20" s="611"/>
      <c r="CX20" s="611"/>
      <c r="CY20" s="612"/>
      <c r="CZ20" s="613">
        <v>100</v>
      </c>
      <c r="DA20" s="613"/>
      <c r="DB20" s="613"/>
      <c r="DC20" s="613"/>
      <c r="DD20" s="619">
        <v>590405</v>
      </c>
      <c r="DE20" s="611"/>
      <c r="DF20" s="611"/>
      <c r="DG20" s="611"/>
      <c r="DH20" s="611"/>
      <c r="DI20" s="611"/>
      <c r="DJ20" s="611"/>
      <c r="DK20" s="611"/>
      <c r="DL20" s="611"/>
      <c r="DM20" s="611"/>
      <c r="DN20" s="611"/>
      <c r="DO20" s="611"/>
      <c r="DP20" s="612"/>
      <c r="DQ20" s="619">
        <v>4970503</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2084534</v>
      </c>
      <c r="S21" s="611"/>
      <c r="T21" s="611"/>
      <c r="U21" s="611"/>
      <c r="V21" s="611"/>
      <c r="W21" s="611"/>
      <c r="X21" s="611"/>
      <c r="Y21" s="612"/>
      <c r="Z21" s="613">
        <v>32.299999999999997</v>
      </c>
      <c r="AA21" s="613"/>
      <c r="AB21" s="613"/>
      <c r="AC21" s="613"/>
      <c r="AD21" s="614">
        <v>1910158</v>
      </c>
      <c r="AE21" s="614"/>
      <c r="AF21" s="614"/>
      <c r="AG21" s="614"/>
      <c r="AH21" s="614"/>
      <c r="AI21" s="614"/>
      <c r="AJ21" s="614"/>
      <c r="AK21" s="614"/>
      <c r="AL21" s="615">
        <v>44.3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1910158</v>
      </c>
      <c r="S22" s="611"/>
      <c r="T22" s="611"/>
      <c r="U22" s="611"/>
      <c r="V22" s="611"/>
      <c r="W22" s="611"/>
      <c r="X22" s="611"/>
      <c r="Y22" s="612"/>
      <c r="Z22" s="613">
        <v>29.6</v>
      </c>
      <c r="AA22" s="613"/>
      <c r="AB22" s="613"/>
      <c r="AC22" s="613"/>
      <c r="AD22" s="614">
        <v>1910158</v>
      </c>
      <c r="AE22" s="614"/>
      <c r="AF22" s="614"/>
      <c r="AG22" s="614"/>
      <c r="AH22" s="614"/>
      <c r="AI22" s="614"/>
      <c r="AJ22" s="614"/>
      <c r="AK22" s="614"/>
      <c r="AL22" s="615">
        <v>44.3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174376</v>
      </c>
      <c r="S23" s="611"/>
      <c r="T23" s="611"/>
      <c r="U23" s="611"/>
      <c r="V23" s="611"/>
      <c r="W23" s="611"/>
      <c r="X23" s="611"/>
      <c r="Y23" s="612"/>
      <c r="Z23" s="613">
        <v>2.7</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2876882</v>
      </c>
      <c r="CS24" s="600"/>
      <c r="CT24" s="600"/>
      <c r="CU24" s="600"/>
      <c r="CV24" s="600"/>
      <c r="CW24" s="600"/>
      <c r="CX24" s="600"/>
      <c r="CY24" s="601"/>
      <c r="CZ24" s="604">
        <v>46.8</v>
      </c>
      <c r="DA24" s="605"/>
      <c r="DB24" s="605"/>
      <c r="DC24" s="621"/>
      <c r="DD24" s="642">
        <v>2320924</v>
      </c>
      <c r="DE24" s="600"/>
      <c r="DF24" s="600"/>
      <c r="DG24" s="600"/>
      <c r="DH24" s="600"/>
      <c r="DI24" s="600"/>
      <c r="DJ24" s="600"/>
      <c r="DK24" s="601"/>
      <c r="DL24" s="642">
        <v>1992021</v>
      </c>
      <c r="DM24" s="600"/>
      <c r="DN24" s="600"/>
      <c r="DO24" s="600"/>
      <c r="DP24" s="600"/>
      <c r="DQ24" s="600"/>
      <c r="DR24" s="600"/>
      <c r="DS24" s="600"/>
      <c r="DT24" s="600"/>
      <c r="DU24" s="600"/>
      <c r="DV24" s="601"/>
      <c r="DW24" s="604">
        <v>46.2</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4449398</v>
      </c>
      <c r="S25" s="611"/>
      <c r="T25" s="611"/>
      <c r="U25" s="611"/>
      <c r="V25" s="611"/>
      <c r="W25" s="611"/>
      <c r="X25" s="611"/>
      <c r="Y25" s="612"/>
      <c r="Z25" s="613">
        <v>69</v>
      </c>
      <c r="AA25" s="613"/>
      <c r="AB25" s="613"/>
      <c r="AC25" s="613"/>
      <c r="AD25" s="614">
        <v>4275022</v>
      </c>
      <c r="AE25" s="614"/>
      <c r="AF25" s="614"/>
      <c r="AG25" s="614"/>
      <c r="AH25" s="614"/>
      <c r="AI25" s="614"/>
      <c r="AJ25" s="614"/>
      <c r="AK25" s="614"/>
      <c r="AL25" s="615">
        <v>99.1</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1277345</v>
      </c>
      <c r="CS25" s="643"/>
      <c r="CT25" s="643"/>
      <c r="CU25" s="643"/>
      <c r="CV25" s="643"/>
      <c r="CW25" s="643"/>
      <c r="CX25" s="643"/>
      <c r="CY25" s="644"/>
      <c r="CZ25" s="615">
        <v>20.8</v>
      </c>
      <c r="DA25" s="640"/>
      <c r="DB25" s="640"/>
      <c r="DC25" s="645"/>
      <c r="DD25" s="619">
        <v>1203514</v>
      </c>
      <c r="DE25" s="643"/>
      <c r="DF25" s="643"/>
      <c r="DG25" s="643"/>
      <c r="DH25" s="643"/>
      <c r="DI25" s="643"/>
      <c r="DJ25" s="643"/>
      <c r="DK25" s="644"/>
      <c r="DL25" s="619">
        <v>1107443</v>
      </c>
      <c r="DM25" s="643"/>
      <c r="DN25" s="643"/>
      <c r="DO25" s="643"/>
      <c r="DP25" s="643"/>
      <c r="DQ25" s="643"/>
      <c r="DR25" s="643"/>
      <c r="DS25" s="643"/>
      <c r="DT25" s="643"/>
      <c r="DU25" s="643"/>
      <c r="DV25" s="644"/>
      <c r="DW25" s="615">
        <v>25.7</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2390</v>
      </c>
      <c r="S26" s="611"/>
      <c r="T26" s="611"/>
      <c r="U26" s="611"/>
      <c r="V26" s="611"/>
      <c r="W26" s="611"/>
      <c r="X26" s="611"/>
      <c r="Y26" s="612"/>
      <c r="Z26" s="613">
        <v>0</v>
      </c>
      <c r="AA26" s="613"/>
      <c r="AB26" s="613"/>
      <c r="AC26" s="613"/>
      <c r="AD26" s="614">
        <v>2390</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766694</v>
      </c>
      <c r="CS26" s="611"/>
      <c r="CT26" s="611"/>
      <c r="CU26" s="611"/>
      <c r="CV26" s="611"/>
      <c r="CW26" s="611"/>
      <c r="CX26" s="611"/>
      <c r="CY26" s="612"/>
      <c r="CZ26" s="615">
        <v>12.5</v>
      </c>
      <c r="DA26" s="640"/>
      <c r="DB26" s="640"/>
      <c r="DC26" s="645"/>
      <c r="DD26" s="619">
        <v>724391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10067</v>
      </c>
      <c r="S27" s="611"/>
      <c r="T27" s="611"/>
      <c r="U27" s="611"/>
      <c r="V27" s="611"/>
      <c r="W27" s="611"/>
      <c r="X27" s="611"/>
      <c r="Y27" s="612"/>
      <c r="Z27" s="613">
        <v>0.2</v>
      </c>
      <c r="AA27" s="613"/>
      <c r="AB27" s="613"/>
      <c r="AC27" s="613"/>
      <c r="AD27" s="614">
        <v>2397</v>
      </c>
      <c r="AE27" s="614"/>
      <c r="AF27" s="614"/>
      <c r="AG27" s="614"/>
      <c r="AH27" s="614"/>
      <c r="AI27" s="614"/>
      <c r="AJ27" s="614"/>
      <c r="AK27" s="614"/>
      <c r="AL27" s="615">
        <v>0.1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1866051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923187</v>
      </c>
      <c r="CS27" s="643"/>
      <c r="CT27" s="643"/>
      <c r="CU27" s="643"/>
      <c r="CV27" s="643"/>
      <c r="CW27" s="643"/>
      <c r="CX27" s="643"/>
      <c r="CY27" s="644"/>
      <c r="CZ27" s="615">
        <v>15</v>
      </c>
      <c r="DA27" s="640"/>
      <c r="DB27" s="640"/>
      <c r="DC27" s="645"/>
      <c r="DD27" s="619">
        <v>448552</v>
      </c>
      <c r="DE27" s="643"/>
      <c r="DF27" s="643"/>
      <c r="DG27" s="643"/>
      <c r="DH27" s="643"/>
      <c r="DI27" s="643"/>
      <c r="DJ27" s="643"/>
      <c r="DK27" s="644"/>
      <c r="DL27" s="619">
        <v>215720</v>
      </c>
      <c r="DM27" s="643"/>
      <c r="DN27" s="643"/>
      <c r="DO27" s="643"/>
      <c r="DP27" s="643"/>
      <c r="DQ27" s="643"/>
      <c r="DR27" s="643"/>
      <c r="DS27" s="643"/>
      <c r="DT27" s="643"/>
      <c r="DU27" s="643"/>
      <c r="DV27" s="644"/>
      <c r="DW27" s="615">
        <v>5</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37040</v>
      </c>
      <c r="S28" s="611"/>
      <c r="T28" s="611"/>
      <c r="U28" s="611"/>
      <c r="V28" s="611"/>
      <c r="W28" s="611"/>
      <c r="X28" s="611"/>
      <c r="Y28" s="612"/>
      <c r="Z28" s="613">
        <v>0.6</v>
      </c>
      <c r="AA28" s="613"/>
      <c r="AB28" s="613"/>
      <c r="AC28" s="613"/>
      <c r="AD28" s="614">
        <v>2136</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676350</v>
      </c>
      <c r="CS28" s="611"/>
      <c r="CT28" s="611"/>
      <c r="CU28" s="611"/>
      <c r="CV28" s="611"/>
      <c r="CW28" s="611"/>
      <c r="CX28" s="611"/>
      <c r="CY28" s="612"/>
      <c r="CZ28" s="615">
        <v>11</v>
      </c>
      <c r="DA28" s="640"/>
      <c r="DB28" s="640"/>
      <c r="DC28" s="645"/>
      <c r="DD28" s="619">
        <v>668858</v>
      </c>
      <c r="DE28" s="611"/>
      <c r="DF28" s="611"/>
      <c r="DG28" s="611"/>
      <c r="DH28" s="611"/>
      <c r="DI28" s="611"/>
      <c r="DJ28" s="611"/>
      <c r="DK28" s="612"/>
      <c r="DL28" s="619">
        <v>668858</v>
      </c>
      <c r="DM28" s="611"/>
      <c r="DN28" s="611"/>
      <c r="DO28" s="611"/>
      <c r="DP28" s="611"/>
      <c r="DQ28" s="611"/>
      <c r="DR28" s="611"/>
      <c r="DS28" s="611"/>
      <c r="DT28" s="611"/>
      <c r="DU28" s="611"/>
      <c r="DV28" s="612"/>
      <c r="DW28" s="615">
        <v>15.5</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4810</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676350</v>
      </c>
      <c r="CS29" s="643"/>
      <c r="CT29" s="643"/>
      <c r="CU29" s="643"/>
      <c r="CV29" s="643"/>
      <c r="CW29" s="643"/>
      <c r="CX29" s="643"/>
      <c r="CY29" s="644"/>
      <c r="CZ29" s="615">
        <v>11</v>
      </c>
      <c r="DA29" s="640"/>
      <c r="DB29" s="640"/>
      <c r="DC29" s="645"/>
      <c r="DD29" s="619">
        <v>668858</v>
      </c>
      <c r="DE29" s="643"/>
      <c r="DF29" s="643"/>
      <c r="DG29" s="643"/>
      <c r="DH29" s="643"/>
      <c r="DI29" s="643"/>
      <c r="DJ29" s="643"/>
      <c r="DK29" s="644"/>
      <c r="DL29" s="619">
        <v>668858</v>
      </c>
      <c r="DM29" s="643"/>
      <c r="DN29" s="643"/>
      <c r="DO29" s="643"/>
      <c r="DP29" s="643"/>
      <c r="DQ29" s="643"/>
      <c r="DR29" s="643"/>
      <c r="DS29" s="643"/>
      <c r="DT29" s="643"/>
      <c r="DU29" s="643"/>
      <c r="DV29" s="644"/>
      <c r="DW29" s="615">
        <v>15.5</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826528</v>
      </c>
      <c r="S30" s="611"/>
      <c r="T30" s="611"/>
      <c r="U30" s="611"/>
      <c r="V30" s="611"/>
      <c r="W30" s="611"/>
      <c r="X30" s="611"/>
      <c r="Y30" s="612"/>
      <c r="Z30" s="613">
        <v>12.8</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661241</v>
      </c>
      <c r="CS30" s="611"/>
      <c r="CT30" s="611"/>
      <c r="CU30" s="611"/>
      <c r="CV30" s="611"/>
      <c r="CW30" s="611"/>
      <c r="CX30" s="611"/>
      <c r="CY30" s="612"/>
      <c r="CZ30" s="615">
        <v>10.7</v>
      </c>
      <c r="DA30" s="640"/>
      <c r="DB30" s="640"/>
      <c r="DC30" s="645"/>
      <c r="DD30" s="619">
        <v>653875</v>
      </c>
      <c r="DE30" s="611"/>
      <c r="DF30" s="611"/>
      <c r="DG30" s="611"/>
      <c r="DH30" s="611"/>
      <c r="DI30" s="611"/>
      <c r="DJ30" s="611"/>
      <c r="DK30" s="612"/>
      <c r="DL30" s="619">
        <v>653875</v>
      </c>
      <c r="DM30" s="611"/>
      <c r="DN30" s="611"/>
      <c r="DO30" s="611"/>
      <c r="DP30" s="611"/>
      <c r="DQ30" s="611"/>
      <c r="DR30" s="611"/>
      <c r="DS30" s="611"/>
      <c r="DT30" s="611"/>
      <c r="DU30" s="611"/>
      <c r="DV30" s="612"/>
      <c r="DW30" s="615">
        <v>15.2</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99.5</v>
      </c>
      <c r="BH31" s="654"/>
      <c r="BI31" s="654"/>
      <c r="BJ31" s="654"/>
      <c r="BK31" s="654"/>
      <c r="BL31" s="654"/>
      <c r="BM31" s="605">
        <v>98.8</v>
      </c>
      <c r="BN31" s="654"/>
      <c r="BO31" s="654"/>
      <c r="BP31" s="654"/>
      <c r="BQ31" s="655"/>
      <c r="BR31" s="657">
        <v>99.6</v>
      </c>
      <c r="BS31" s="654"/>
      <c r="BT31" s="654"/>
      <c r="BU31" s="654"/>
      <c r="BV31" s="654"/>
      <c r="BW31" s="654"/>
      <c r="BX31" s="605">
        <v>98.6</v>
      </c>
      <c r="BY31" s="654"/>
      <c r="BZ31" s="654"/>
      <c r="CA31" s="654"/>
      <c r="CB31" s="655"/>
      <c r="CD31" s="650"/>
      <c r="CE31" s="651"/>
      <c r="CF31" s="607" t="s">
        <v>301</v>
      </c>
      <c r="CG31" s="608"/>
      <c r="CH31" s="608"/>
      <c r="CI31" s="608"/>
      <c r="CJ31" s="608"/>
      <c r="CK31" s="608"/>
      <c r="CL31" s="608"/>
      <c r="CM31" s="608"/>
      <c r="CN31" s="608"/>
      <c r="CO31" s="608"/>
      <c r="CP31" s="608"/>
      <c r="CQ31" s="609"/>
      <c r="CR31" s="610">
        <v>15109</v>
      </c>
      <c r="CS31" s="643"/>
      <c r="CT31" s="643"/>
      <c r="CU31" s="643"/>
      <c r="CV31" s="643"/>
      <c r="CW31" s="643"/>
      <c r="CX31" s="643"/>
      <c r="CY31" s="644"/>
      <c r="CZ31" s="615">
        <v>0.2</v>
      </c>
      <c r="DA31" s="640"/>
      <c r="DB31" s="640"/>
      <c r="DC31" s="645"/>
      <c r="DD31" s="619">
        <v>14983</v>
      </c>
      <c r="DE31" s="643"/>
      <c r="DF31" s="643"/>
      <c r="DG31" s="643"/>
      <c r="DH31" s="643"/>
      <c r="DI31" s="643"/>
      <c r="DJ31" s="643"/>
      <c r="DK31" s="644"/>
      <c r="DL31" s="619">
        <v>14983</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319189</v>
      </c>
      <c r="S32" s="611"/>
      <c r="T32" s="611"/>
      <c r="U32" s="611"/>
      <c r="V32" s="611"/>
      <c r="W32" s="611"/>
      <c r="X32" s="611"/>
      <c r="Y32" s="612"/>
      <c r="Z32" s="613">
        <v>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303</v>
      </c>
      <c r="AX32" s="607" t="s">
        <v>304</v>
      </c>
      <c r="AY32" s="608"/>
      <c r="AZ32" s="608"/>
      <c r="BA32" s="608"/>
      <c r="BB32" s="608"/>
      <c r="BC32" s="608"/>
      <c r="BD32" s="608"/>
      <c r="BE32" s="608"/>
      <c r="BF32" s="609"/>
      <c r="BG32" s="667">
        <v>99.4</v>
      </c>
      <c r="BH32" s="643"/>
      <c r="BI32" s="643"/>
      <c r="BJ32" s="643"/>
      <c r="BK32" s="643"/>
      <c r="BL32" s="643"/>
      <c r="BM32" s="616">
        <v>99.1</v>
      </c>
      <c r="BN32" s="643"/>
      <c r="BO32" s="643"/>
      <c r="BP32" s="643"/>
      <c r="BQ32" s="656"/>
      <c r="BR32" s="667">
        <v>99.6</v>
      </c>
      <c r="BS32" s="643"/>
      <c r="BT32" s="643"/>
      <c r="BU32" s="643"/>
      <c r="BV32" s="643"/>
      <c r="BW32" s="643"/>
      <c r="BX32" s="616">
        <v>99.2</v>
      </c>
      <c r="BY32" s="643"/>
      <c r="BZ32" s="643"/>
      <c r="CA32" s="643"/>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20361</v>
      </c>
      <c r="S33" s="611"/>
      <c r="T33" s="611"/>
      <c r="U33" s="611"/>
      <c r="V33" s="611"/>
      <c r="W33" s="611"/>
      <c r="X33" s="611"/>
      <c r="Y33" s="612"/>
      <c r="Z33" s="613">
        <v>0.3</v>
      </c>
      <c r="AA33" s="613"/>
      <c r="AB33" s="613"/>
      <c r="AC33" s="613"/>
      <c r="AD33" s="614">
        <v>15282</v>
      </c>
      <c r="AE33" s="614"/>
      <c r="AF33" s="614"/>
      <c r="AG33" s="614"/>
      <c r="AH33" s="614"/>
      <c r="AI33" s="614"/>
      <c r="AJ33" s="614"/>
      <c r="AK33" s="614"/>
      <c r="AL33" s="615">
        <v>0.4</v>
      </c>
      <c r="AM33" s="616"/>
      <c r="AN33" s="616"/>
      <c r="AO33" s="617"/>
      <c r="AP33" s="662"/>
      <c r="AQ33" s="663"/>
      <c r="AR33" s="663"/>
      <c r="AS33" s="663"/>
      <c r="AT33" s="666"/>
      <c r="AU33" s="213"/>
      <c r="AV33" s="213"/>
      <c r="AW33" s="213"/>
      <c r="AX33" s="631" t="s">
        <v>307</v>
      </c>
      <c r="AY33" s="632"/>
      <c r="AZ33" s="632"/>
      <c r="BA33" s="632"/>
      <c r="BB33" s="632"/>
      <c r="BC33" s="632"/>
      <c r="BD33" s="632"/>
      <c r="BE33" s="632"/>
      <c r="BF33" s="633"/>
      <c r="BG33" s="668">
        <v>99.6</v>
      </c>
      <c r="BH33" s="669"/>
      <c r="BI33" s="669"/>
      <c r="BJ33" s="669"/>
      <c r="BK33" s="669"/>
      <c r="BL33" s="669"/>
      <c r="BM33" s="670">
        <v>98.4</v>
      </c>
      <c r="BN33" s="669"/>
      <c r="BO33" s="669"/>
      <c r="BP33" s="669"/>
      <c r="BQ33" s="671"/>
      <c r="BR33" s="668">
        <v>99.6</v>
      </c>
      <c r="BS33" s="669"/>
      <c r="BT33" s="669"/>
      <c r="BU33" s="669"/>
      <c r="BV33" s="669"/>
      <c r="BW33" s="669"/>
      <c r="BX33" s="670">
        <v>98.2</v>
      </c>
      <c r="BY33" s="669"/>
      <c r="BZ33" s="669"/>
      <c r="CA33" s="669"/>
      <c r="CB33" s="671"/>
      <c r="CD33" s="607" t="s">
        <v>308</v>
      </c>
      <c r="CE33" s="608"/>
      <c r="CF33" s="608"/>
      <c r="CG33" s="608"/>
      <c r="CH33" s="608"/>
      <c r="CI33" s="608"/>
      <c r="CJ33" s="608"/>
      <c r="CK33" s="608"/>
      <c r="CL33" s="608"/>
      <c r="CM33" s="608"/>
      <c r="CN33" s="608"/>
      <c r="CO33" s="608"/>
      <c r="CP33" s="608"/>
      <c r="CQ33" s="609"/>
      <c r="CR33" s="610">
        <v>2684508</v>
      </c>
      <c r="CS33" s="643"/>
      <c r="CT33" s="643"/>
      <c r="CU33" s="643"/>
      <c r="CV33" s="643"/>
      <c r="CW33" s="643"/>
      <c r="CX33" s="643"/>
      <c r="CY33" s="644"/>
      <c r="CZ33" s="615">
        <v>43.6</v>
      </c>
      <c r="DA33" s="640"/>
      <c r="DB33" s="640"/>
      <c r="DC33" s="645"/>
      <c r="DD33" s="619">
        <v>2346761</v>
      </c>
      <c r="DE33" s="643"/>
      <c r="DF33" s="643"/>
      <c r="DG33" s="643"/>
      <c r="DH33" s="643"/>
      <c r="DI33" s="643"/>
      <c r="DJ33" s="643"/>
      <c r="DK33" s="644"/>
      <c r="DL33" s="619">
        <v>1617622</v>
      </c>
      <c r="DM33" s="643"/>
      <c r="DN33" s="643"/>
      <c r="DO33" s="643"/>
      <c r="DP33" s="643"/>
      <c r="DQ33" s="643"/>
      <c r="DR33" s="643"/>
      <c r="DS33" s="643"/>
      <c r="DT33" s="643"/>
      <c r="DU33" s="643"/>
      <c r="DV33" s="644"/>
      <c r="DW33" s="615">
        <v>37.5</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17256</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791025</v>
      </c>
      <c r="CS34" s="611"/>
      <c r="CT34" s="611"/>
      <c r="CU34" s="611"/>
      <c r="CV34" s="611"/>
      <c r="CW34" s="611"/>
      <c r="CX34" s="611"/>
      <c r="CY34" s="612"/>
      <c r="CZ34" s="615">
        <v>12.9</v>
      </c>
      <c r="DA34" s="640"/>
      <c r="DB34" s="640"/>
      <c r="DC34" s="645"/>
      <c r="DD34" s="619">
        <v>660907</v>
      </c>
      <c r="DE34" s="611"/>
      <c r="DF34" s="611"/>
      <c r="DG34" s="611"/>
      <c r="DH34" s="611"/>
      <c r="DI34" s="611"/>
      <c r="DJ34" s="611"/>
      <c r="DK34" s="612"/>
      <c r="DL34" s="619">
        <v>498160</v>
      </c>
      <c r="DM34" s="611"/>
      <c r="DN34" s="611"/>
      <c r="DO34" s="611"/>
      <c r="DP34" s="611"/>
      <c r="DQ34" s="611"/>
      <c r="DR34" s="611"/>
      <c r="DS34" s="611"/>
      <c r="DT34" s="611"/>
      <c r="DU34" s="611"/>
      <c r="DV34" s="612"/>
      <c r="DW34" s="615">
        <v>11.6</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34987</v>
      </c>
      <c r="S35" s="611"/>
      <c r="T35" s="611"/>
      <c r="U35" s="611"/>
      <c r="V35" s="611"/>
      <c r="W35" s="611"/>
      <c r="X35" s="611"/>
      <c r="Y35" s="612"/>
      <c r="Z35" s="613">
        <v>0.5</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66772</v>
      </c>
      <c r="CS35" s="643"/>
      <c r="CT35" s="643"/>
      <c r="CU35" s="643"/>
      <c r="CV35" s="643"/>
      <c r="CW35" s="643"/>
      <c r="CX35" s="643"/>
      <c r="CY35" s="644"/>
      <c r="CZ35" s="615">
        <v>1.1000000000000001</v>
      </c>
      <c r="DA35" s="640"/>
      <c r="DB35" s="640"/>
      <c r="DC35" s="645"/>
      <c r="DD35" s="619">
        <v>51068</v>
      </c>
      <c r="DE35" s="643"/>
      <c r="DF35" s="643"/>
      <c r="DG35" s="643"/>
      <c r="DH35" s="643"/>
      <c r="DI35" s="643"/>
      <c r="DJ35" s="643"/>
      <c r="DK35" s="644"/>
      <c r="DL35" s="619">
        <v>48332</v>
      </c>
      <c r="DM35" s="643"/>
      <c r="DN35" s="643"/>
      <c r="DO35" s="643"/>
      <c r="DP35" s="643"/>
      <c r="DQ35" s="643"/>
      <c r="DR35" s="643"/>
      <c r="DS35" s="643"/>
      <c r="DT35" s="643"/>
      <c r="DU35" s="643"/>
      <c r="DV35" s="644"/>
      <c r="DW35" s="615">
        <v>1.1000000000000001</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428409</v>
      </c>
      <c r="S36" s="611"/>
      <c r="T36" s="611"/>
      <c r="U36" s="611"/>
      <c r="V36" s="611"/>
      <c r="W36" s="611"/>
      <c r="X36" s="611"/>
      <c r="Y36" s="612"/>
      <c r="Z36" s="613">
        <v>6.6</v>
      </c>
      <c r="AA36" s="613"/>
      <c r="AB36" s="613"/>
      <c r="AC36" s="613"/>
      <c r="AD36" s="614" t="s">
        <v>122</v>
      </c>
      <c r="AE36" s="614"/>
      <c r="AF36" s="614"/>
      <c r="AG36" s="614"/>
      <c r="AH36" s="614"/>
      <c r="AI36" s="614"/>
      <c r="AJ36" s="614"/>
      <c r="AK36" s="614"/>
      <c r="AL36" s="615" t="s">
        <v>122</v>
      </c>
      <c r="AM36" s="616"/>
      <c r="AN36" s="616"/>
      <c r="AO36" s="617"/>
      <c r="AP36" s="218"/>
      <c r="AQ36" s="676" t="s">
        <v>316</v>
      </c>
      <c r="AR36" s="677"/>
      <c r="AS36" s="677"/>
      <c r="AT36" s="677"/>
      <c r="AU36" s="677"/>
      <c r="AV36" s="677"/>
      <c r="AW36" s="677"/>
      <c r="AX36" s="677"/>
      <c r="AY36" s="678"/>
      <c r="AZ36" s="599">
        <v>666794</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21619</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947478</v>
      </c>
      <c r="CS36" s="611"/>
      <c r="CT36" s="611"/>
      <c r="CU36" s="611"/>
      <c r="CV36" s="611"/>
      <c r="CW36" s="611"/>
      <c r="CX36" s="611"/>
      <c r="CY36" s="612"/>
      <c r="CZ36" s="615">
        <v>15.4</v>
      </c>
      <c r="DA36" s="640"/>
      <c r="DB36" s="640"/>
      <c r="DC36" s="645"/>
      <c r="DD36" s="619">
        <v>884598</v>
      </c>
      <c r="DE36" s="611"/>
      <c r="DF36" s="611"/>
      <c r="DG36" s="611"/>
      <c r="DH36" s="611"/>
      <c r="DI36" s="611"/>
      <c r="DJ36" s="611"/>
      <c r="DK36" s="612"/>
      <c r="DL36" s="619">
        <v>715324</v>
      </c>
      <c r="DM36" s="611"/>
      <c r="DN36" s="611"/>
      <c r="DO36" s="611"/>
      <c r="DP36" s="611"/>
      <c r="DQ36" s="611"/>
      <c r="DR36" s="611"/>
      <c r="DS36" s="611"/>
      <c r="DT36" s="611"/>
      <c r="DU36" s="611"/>
      <c r="DV36" s="612"/>
      <c r="DW36" s="615">
        <v>16.600000000000001</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116457</v>
      </c>
      <c r="S37" s="611"/>
      <c r="T37" s="611"/>
      <c r="U37" s="611"/>
      <c r="V37" s="611"/>
      <c r="W37" s="611"/>
      <c r="X37" s="611"/>
      <c r="Y37" s="612"/>
      <c r="Z37" s="613">
        <v>1.8</v>
      </c>
      <c r="AA37" s="613"/>
      <c r="AB37" s="613"/>
      <c r="AC37" s="613"/>
      <c r="AD37" s="614">
        <v>15089</v>
      </c>
      <c r="AE37" s="614"/>
      <c r="AF37" s="614"/>
      <c r="AG37" s="614"/>
      <c r="AH37" s="614"/>
      <c r="AI37" s="614"/>
      <c r="AJ37" s="614"/>
      <c r="AK37" s="614"/>
      <c r="AL37" s="615">
        <v>0.3</v>
      </c>
      <c r="AM37" s="616"/>
      <c r="AN37" s="616"/>
      <c r="AO37" s="617"/>
      <c r="AQ37" s="673" t="s">
        <v>320</v>
      </c>
      <c r="AR37" s="674"/>
      <c r="AS37" s="674"/>
      <c r="AT37" s="674"/>
      <c r="AU37" s="674"/>
      <c r="AV37" s="674"/>
      <c r="AW37" s="674"/>
      <c r="AX37" s="674"/>
      <c r="AY37" s="675"/>
      <c r="AZ37" s="610">
        <v>107283</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11983</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460198</v>
      </c>
      <c r="CS37" s="643"/>
      <c r="CT37" s="643"/>
      <c r="CU37" s="643"/>
      <c r="CV37" s="643"/>
      <c r="CW37" s="643"/>
      <c r="CX37" s="643"/>
      <c r="CY37" s="644"/>
      <c r="CZ37" s="615">
        <v>7.5</v>
      </c>
      <c r="DA37" s="640"/>
      <c r="DB37" s="640"/>
      <c r="DC37" s="645"/>
      <c r="DD37" s="619">
        <v>460198</v>
      </c>
      <c r="DE37" s="643"/>
      <c r="DF37" s="643"/>
      <c r="DG37" s="643"/>
      <c r="DH37" s="643"/>
      <c r="DI37" s="643"/>
      <c r="DJ37" s="643"/>
      <c r="DK37" s="644"/>
      <c r="DL37" s="619">
        <v>460198</v>
      </c>
      <c r="DM37" s="643"/>
      <c r="DN37" s="643"/>
      <c r="DO37" s="643"/>
      <c r="DP37" s="643"/>
      <c r="DQ37" s="643"/>
      <c r="DR37" s="643"/>
      <c r="DS37" s="643"/>
      <c r="DT37" s="643"/>
      <c r="DU37" s="643"/>
      <c r="DV37" s="644"/>
      <c r="DW37" s="615">
        <v>10.7</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180400</v>
      </c>
      <c r="S38" s="611"/>
      <c r="T38" s="611"/>
      <c r="U38" s="611"/>
      <c r="V38" s="611"/>
      <c r="W38" s="611"/>
      <c r="X38" s="611"/>
      <c r="Y38" s="612"/>
      <c r="Z38" s="613">
        <v>2.8</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60599</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2000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498912</v>
      </c>
      <c r="CS38" s="611"/>
      <c r="CT38" s="611"/>
      <c r="CU38" s="611"/>
      <c r="CV38" s="611"/>
      <c r="CW38" s="611"/>
      <c r="CX38" s="611"/>
      <c r="CY38" s="612"/>
      <c r="CZ38" s="615">
        <v>8.1</v>
      </c>
      <c r="DA38" s="640"/>
      <c r="DB38" s="640"/>
      <c r="DC38" s="645"/>
      <c r="DD38" s="619">
        <v>380137</v>
      </c>
      <c r="DE38" s="611"/>
      <c r="DF38" s="611"/>
      <c r="DG38" s="611"/>
      <c r="DH38" s="611"/>
      <c r="DI38" s="611"/>
      <c r="DJ38" s="611"/>
      <c r="DK38" s="612"/>
      <c r="DL38" s="619">
        <v>355806</v>
      </c>
      <c r="DM38" s="611"/>
      <c r="DN38" s="611"/>
      <c r="DO38" s="611"/>
      <c r="DP38" s="611"/>
      <c r="DQ38" s="611"/>
      <c r="DR38" s="611"/>
      <c r="DS38" s="611"/>
      <c r="DT38" s="611"/>
      <c r="DU38" s="611"/>
      <c r="DV38" s="612"/>
      <c r="DW38" s="615">
        <v>8.3000000000000007</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1539</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3104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379841</v>
      </c>
      <c r="CS39" s="643"/>
      <c r="CT39" s="643"/>
      <c r="CU39" s="643"/>
      <c r="CV39" s="643"/>
      <c r="CW39" s="643"/>
      <c r="CX39" s="643"/>
      <c r="CY39" s="644"/>
      <c r="CZ39" s="615">
        <v>6.2</v>
      </c>
      <c r="DA39" s="640"/>
      <c r="DB39" s="640"/>
      <c r="DC39" s="645"/>
      <c r="DD39" s="619">
        <v>369571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56"/>
      <c r="BG40" s="660" t="s">
        <v>333</v>
      </c>
      <c r="BH40" s="661"/>
      <c r="BI40" s="661"/>
      <c r="BJ40" s="661"/>
      <c r="BK40" s="661"/>
      <c r="BL40" s="214"/>
      <c r="BM40" s="608" t="s">
        <v>334</v>
      </c>
      <c r="BN40" s="608"/>
      <c r="BO40" s="608"/>
      <c r="BP40" s="608"/>
      <c r="BQ40" s="608"/>
      <c r="BR40" s="608"/>
      <c r="BS40" s="608"/>
      <c r="BT40" s="608"/>
      <c r="BU40" s="609"/>
      <c r="BV40" s="610">
        <v>86</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480</v>
      </c>
      <c r="CS40" s="611"/>
      <c r="CT40" s="611"/>
      <c r="CU40" s="611"/>
      <c r="CV40" s="611"/>
      <c r="CW40" s="611"/>
      <c r="CX40" s="611"/>
      <c r="CY40" s="612"/>
      <c r="CZ40" s="615">
        <v>0</v>
      </c>
      <c r="DA40" s="640"/>
      <c r="DB40" s="640"/>
      <c r="DC40" s="645"/>
      <c r="DD40" s="619">
        <v>480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6447292</v>
      </c>
      <c r="S41" s="683"/>
      <c r="T41" s="683"/>
      <c r="U41" s="683"/>
      <c r="V41" s="683"/>
      <c r="W41" s="683"/>
      <c r="X41" s="683"/>
      <c r="Y41" s="687"/>
      <c r="Z41" s="688">
        <v>100</v>
      </c>
      <c r="AA41" s="688"/>
      <c r="AB41" s="688"/>
      <c r="AC41" s="688"/>
      <c r="AD41" s="689">
        <v>4312316</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106737</v>
      </c>
      <c r="BA41" s="611"/>
      <c r="BB41" s="611"/>
      <c r="BC41" s="611"/>
      <c r="BD41" s="643"/>
      <c r="BE41" s="643"/>
      <c r="BF41" s="656"/>
      <c r="BG41" s="660"/>
      <c r="BH41" s="661"/>
      <c r="BI41" s="661"/>
      <c r="BJ41" s="661"/>
      <c r="BK41" s="661"/>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390636</v>
      </c>
      <c r="BA42" s="683"/>
      <c r="BB42" s="683"/>
      <c r="BC42" s="683"/>
      <c r="BD42" s="669"/>
      <c r="BE42" s="669"/>
      <c r="BF42" s="671"/>
      <c r="BG42" s="662"/>
      <c r="BH42" s="663"/>
      <c r="BI42" s="663"/>
      <c r="BJ42" s="663"/>
      <c r="BK42" s="663"/>
      <c r="BL42" s="215"/>
      <c r="BM42" s="632" t="s">
        <v>341</v>
      </c>
      <c r="BN42" s="632"/>
      <c r="BO42" s="632"/>
      <c r="BP42" s="632"/>
      <c r="BQ42" s="632"/>
      <c r="BR42" s="632"/>
      <c r="BS42" s="632"/>
      <c r="BT42" s="632"/>
      <c r="BU42" s="633"/>
      <c r="BV42" s="682">
        <v>358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590405</v>
      </c>
      <c r="CS42" s="643"/>
      <c r="CT42" s="643"/>
      <c r="CU42" s="643"/>
      <c r="CV42" s="643"/>
      <c r="CW42" s="643"/>
      <c r="CX42" s="643"/>
      <c r="CY42" s="644"/>
      <c r="CZ42" s="615">
        <v>9.6</v>
      </c>
      <c r="DA42" s="640"/>
      <c r="DB42" s="640"/>
      <c r="DC42" s="645"/>
      <c r="DD42" s="619">
        <v>302818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7510</v>
      </c>
      <c r="CS43" s="643"/>
      <c r="CT43" s="643"/>
      <c r="CU43" s="643"/>
      <c r="CV43" s="643"/>
      <c r="CW43" s="643"/>
      <c r="CX43" s="643"/>
      <c r="CY43" s="644"/>
      <c r="CZ43" s="615">
        <v>0.1</v>
      </c>
      <c r="DA43" s="640"/>
      <c r="DB43" s="640"/>
      <c r="DC43" s="645"/>
      <c r="DD43" s="619">
        <v>7510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590405</v>
      </c>
      <c r="CS44" s="611"/>
      <c r="CT44" s="611"/>
      <c r="CU44" s="611"/>
      <c r="CV44" s="611"/>
      <c r="CW44" s="611"/>
      <c r="CX44" s="611"/>
      <c r="CY44" s="612"/>
      <c r="CZ44" s="615">
        <v>9.6</v>
      </c>
      <c r="DA44" s="616"/>
      <c r="DB44" s="616"/>
      <c r="DC44" s="622"/>
      <c r="DD44" s="619">
        <v>302818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200962</v>
      </c>
      <c r="CS45" s="643"/>
      <c r="CT45" s="643"/>
      <c r="CU45" s="643"/>
      <c r="CV45" s="643"/>
      <c r="CW45" s="643"/>
      <c r="CX45" s="643"/>
      <c r="CY45" s="644"/>
      <c r="CZ45" s="615">
        <v>3.3</v>
      </c>
      <c r="DA45" s="640"/>
      <c r="DB45" s="640"/>
      <c r="DC45" s="645"/>
      <c r="DD45" s="619">
        <v>23009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349</v>
      </c>
      <c r="CG46" s="608"/>
      <c r="CH46" s="608"/>
      <c r="CI46" s="608"/>
      <c r="CJ46" s="608"/>
      <c r="CK46" s="608"/>
      <c r="CL46" s="608"/>
      <c r="CM46" s="608"/>
      <c r="CN46" s="608"/>
      <c r="CO46" s="608"/>
      <c r="CP46" s="608"/>
      <c r="CQ46" s="609"/>
      <c r="CR46" s="610">
        <v>384897</v>
      </c>
      <c r="CS46" s="611"/>
      <c r="CT46" s="611"/>
      <c r="CU46" s="611"/>
      <c r="CV46" s="611"/>
      <c r="CW46" s="611"/>
      <c r="CX46" s="611"/>
      <c r="CY46" s="612"/>
      <c r="CZ46" s="615">
        <v>6.3</v>
      </c>
      <c r="DA46" s="616"/>
      <c r="DB46" s="616"/>
      <c r="DC46" s="622"/>
      <c r="DD46" s="619">
        <v>275263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6151795</v>
      </c>
      <c r="CS49" s="669"/>
      <c r="CT49" s="669"/>
      <c r="CU49" s="669"/>
      <c r="CV49" s="669"/>
      <c r="CW49" s="669"/>
      <c r="CX49" s="669"/>
      <c r="CY49" s="698"/>
      <c r="CZ49" s="690">
        <v>100</v>
      </c>
      <c r="DA49" s="699"/>
      <c r="DB49" s="699"/>
      <c r="DC49" s="700"/>
      <c r="DD49" s="701">
        <v>4970503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fYN3kXgGMgLerV1CMiWfWGZr7i594vZYDz2x4tYZpGTdQlJWIZCuasReEIwlo1fAIt5Qqg0YC/QTQPKktMMNQ==" saltValue="sRuUDuOTIchbLNMQMGN8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0" zoomScale="70" zoomScaleNormal="25" zoomScaleSheetLayoutView="70" workbookViewId="0">
      <selection activeCell="AU95" sqref="AU95"/>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375</v>
      </c>
      <c r="C7" s="737"/>
      <c r="D7" s="737"/>
      <c r="E7" s="737"/>
      <c r="F7" s="737"/>
      <c r="G7" s="737"/>
      <c r="H7" s="737"/>
      <c r="I7" s="737"/>
      <c r="J7" s="737"/>
      <c r="K7" s="737"/>
      <c r="L7" s="737"/>
      <c r="M7" s="737"/>
      <c r="N7" s="737"/>
      <c r="O7" s="737"/>
      <c r="P7" s="738"/>
      <c r="Q7" s="739">
        <v>6452</v>
      </c>
      <c r="R7" s="740"/>
      <c r="S7" s="740"/>
      <c r="T7" s="740"/>
      <c r="U7" s="740"/>
      <c r="V7" s="740">
        <v>6157</v>
      </c>
      <c r="W7" s="740"/>
      <c r="X7" s="740"/>
      <c r="Y7" s="740"/>
      <c r="Z7" s="740"/>
      <c r="AA7" s="740">
        <v>295</v>
      </c>
      <c r="AB7" s="740"/>
      <c r="AC7" s="740"/>
      <c r="AD7" s="740"/>
      <c r="AE7" s="741"/>
      <c r="AF7" s="742">
        <v>283</v>
      </c>
      <c r="AG7" s="743"/>
      <c r="AH7" s="743"/>
      <c r="AI7" s="743"/>
      <c r="AJ7" s="744"/>
      <c r="AK7" s="745">
        <v>35</v>
      </c>
      <c r="AL7" s="746"/>
      <c r="AM7" s="746"/>
      <c r="AN7" s="746"/>
      <c r="AO7" s="746"/>
      <c r="AP7" s="746">
        <v>5152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25" customHeight="1" x14ac:dyDescent="0.2">
      <c r="A8" s="233">
        <v>2</v>
      </c>
      <c r="B8" s="767" t="s">
        <v>376</v>
      </c>
      <c r="C8" s="768"/>
      <c r="D8" s="768"/>
      <c r="E8" s="768"/>
      <c r="F8" s="768"/>
      <c r="G8" s="768"/>
      <c r="H8" s="768"/>
      <c r="I8" s="768"/>
      <c r="J8" s="768"/>
      <c r="K8" s="768"/>
      <c r="L8" s="768"/>
      <c r="M8" s="768"/>
      <c r="N8" s="768"/>
      <c r="O8" s="768"/>
      <c r="P8" s="769"/>
      <c r="Q8" s="770">
        <v>10</v>
      </c>
      <c r="R8" s="771"/>
      <c r="S8" s="771"/>
      <c r="T8" s="771"/>
      <c r="U8" s="771"/>
      <c r="V8" s="771">
        <v>10</v>
      </c>
      <c r="W8" s="771"/>
      <c r="X8" s="771"/>
      <c r="Y8" s="771"/>
      <c r="Z8" s="771"/>
      <c r="AA8" s="771">
        <v>0</v>
      </c>
      <c r="AB8" s="771"/>
      <c r="AC8" s="771"/>
      <c r="AD8" s="771"/>
      <c r="AE8" s="772"/>
      <c r="AF8" s="773">
        <v>0</v>
      </c>
      <c r="AG8" s="774"/>
      <c r="AH8" s="774"/>
      <c r="AI8" s="774"/>
      <c r="AJ8" s="775"/>
      <c r="AK8" s="756">
        <v>7</v>
      </c>
      <c r="AL8" s="757"/>
      <c r="AM8" s="757"/>
      <c r="AN8" s="757"/>
      <c r="AO8" s="757"/>
      <c r="AP8" s="757">
        <v>0</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378</v>
      </c>
      <c r="B23" s="776" t="s">
        <v>379</v>
      </c>
      <c r="C23" s="777"/>
      <c r="D23" s="777"/>
      <c r="E23" s="777"/>
      <c r="F23" s="777"/>
      <c r="G23" s="777"/>
      <c r="H23" s="777"/>
      <c r="I23" s="777"/>
      <c r="J23" s="777"/>
      <c r="K23" s="777"/>
      <c r="L23" s="777"/>
      <c r="M23" s="777"/>
      <c r="N23" s="777"/>
      <c r="O23" s="777"/>
      <c r="P23" s="778"/>
      <c r="Q23" s="779">
        <v>6447</v>
      </c>
      <c r="R23" s="780"/>
      <c r="S23" s="780"/>
      <c r="T23" s="780"/>
      <c r="U23" s="780"/>
      <c r="V23" s="780">
        <v>6152</v>
      </c>
      <c r="W23" s="780"/>
      <c r="X23" s="780"/>
      <c r="Y23" s="780"/>
      <c r="Z23" s="780"/>
      <c r="AA23" s="780">
        <v>295</v>
      </c>
      <c r="AB23" s="780"/>
      <c r="AC23" s="780"/>
      <c r="AD23" s="780"/>
      <c r="AE23" s="781"/>
      <c r="AF23" s="782">
        <v>284</v>
      </c>
      <c r="AG23" s="780"/>
      <c r="AH23" s="780"/>
      <c r="AI23" s="780"/>
      <c r="AJ23" s="783"/>
      <c r="AK23" s="784"/>
      <c r="AL23" s="785"/>
      <c r="AM23" s="785"/>
      <c r="AN23" s="785"/>
      <c r="AO23" s="785"/>
      <c r="AP23" s="780">
        <v>5152</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390</v>
      </c>
      <c r="C28" s="737"/>
      <c r="D28" s="737"/>
      <c r="E28" s="737"/>
      <c r="F28" s="737"/>
      <c r="G28" s="737"/>
      <c r="H28" s="737"/>
      <c r="I28" s="737"/>
      <c r="J28" s="737"/>
      <c r="K28" s="737"/>
      <c r="L28" s="737"/>
      <c r="M28" s="737"/>
      <c r="N28" s="737"/>
      <c r="O28" s="737"/>
      <c r="P28" s="738"/>
      <c r="Q28" s="809">
        <v>1583</v>
      </c>
      <c r="R28" s="810"/>
      <c r="S28" s="810"/>
      <c r="T28" s="810"/>
      <c r="U28" s="810"/>
      <c r="V28" s="810">
        <v>1561</v>
      </c>
      <c r="W28" s="810"/>
      <c r="X28" s="810"/>
      <c r="Y28" s="810"/>
      <c r="Z28" s="810"/>
      <c r="AA28" s="810">
        <v>22</v>
      </c>
      <c r="AB28" s="810"/>
      <c r="AC28" s="810"/>
      <c r="AD28" s="810"/>
      <c r="AE28" s="811"/>
      <c r="AF28" s="812">
        <v>22</v>
      </c>
      <c r="AG28" s="810"/>
      <c r="AH28" s="810"/>
      <c r="AI28" s="810"/>
      <c r="AJ28" s="813"/>
      <c r="AK28" s="814">
        <v>122</v>
      </c>
      <c r="AL28" s="815"/>
      <c r="AM28" s="815"/>
      <c r="AN28" s="815"/>
      <c r="AO28" s="815"/>
      <c r="AP28" s="815" t="s">
        <v>550</v>
      </c>
      <c r="AQ28" s="815"/>
      <c r="AR28" s="815"/>
      <c r="AS28" s="815"/>
      <c r="AT28" s="815"/>
      <c r="AU28" s="815" t="s">
        <v>550</v>
      </c>
      <c r="AV28" s="815"/>
      <c r="AW28" s="815"/>
      <c r="AX28" s="815"/>
      <c r="AY28" s="815"/>
      <c r="AZ28" s="816"/>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391</v>
      </c>
      <c r="C29" s="768"/>
      <c r="D29" s="768"/>
      <c r="E29" s="768"/>
      <c r="F29" s="768"/>
      <c r="G29" s="768"/>
      <c r="H29" s="768"/>
      <c r="I29" s="768"/>
      <c r="J29" s="768"/>
      <c r="K29" s="768"/>
      <c r="L29" s="768"/>
      <c r="M29" s="768"/>
      <c r="N29" s="768"/>
      <c r="O29" s="768"/>
      <c r="P29" s="769"/>
      <c r="Q29" s="770">
        <v>1212</v>
      </c>
      <c r="R29" s="771"/>
      <c r="S29" s="771"/>
      <c r="T29" s="771"/>
      <c r="U29" s="771"/>
      <c r="V29" s="771">
        <v>1131</v>
      </c>
      <c r="W29" s="771"/>
      <c r="X29" s="771"/>
      <c r="Y29" s="771"/>
      <c r="Z29" s="771"/>
      <c r="AA29" s="771">
        <v>81</v>
      </c>
      <c r="AB29" s="771"/>
      <c r="AC29" s="771"/>
      <c r="AD29" s="771"/>
      <c r="AE29" s="772"/>
      <c r="AF29" s="773">
        <v>81</v>
      </c>
      <c r="AG29" s="774"/>
      <c r="AH29" s="774"/>
      <c r="AI29" s="774"/>
      <c r="AJ29" s="775"/>
      <c r="AK29" s="821">
        <v>229</v>
      </c>
      <c r="AL29" s="817"/>
      <c r="AM29" s="817"/>
      <c r="AN29" s="817"/>
      <c r="AO29" s="817"/>
      <c r="AP29" s="817" t="s">
        <v>550</v>
      </c>
      <c r="AQ29" s="817"/>
      <c r="AR29" s="817"/>
      <c r="AS29" s="817"/>
      <c r="AT29" s="817"/>
      <c r="AU29" s="817" t="s">
        <v>550</v>
      </c>
      <c r="AV29" s="817"/>
      <c r="AW29" s="817"/>
      <c r="AX29" s="817"/>
      <c r="AY29" s="817"/>
      <c r="AZ29" s="818"/>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392</v>
      </c>
      <c r="C30" s="768"/>
      <c r="D30" s="768"/>
      <c r="E30" s="768"/>
      <c r="F30" s="768"/>
      <c r="G30" s="768"/>
      <c r="H30" s="768"/>
      <c r="I30" s="768"/>
      <c r="J30" s="768"/>
      <c r="K30" s="768"/>
      <c r="L30" s="768"/>
      <c r="M30" s="768"/>
      <c r="N30" s="768"/>
      <c r="O30" s="768"/>
      <c r="P30" s="769"/>
      <c r="Q30" s="770">
        <v>162</v>
      </c>
      <c r="R30" s="771"/>
      <c r="S30" s="771"/>
      <c r="T30" s="771"/>
      <c r="U30" s="771"/>
      <c r="V30" s="771">
        <v>155</v>
      </c>
      <c r="W30" s="771"/>
      <c r="X30" s="771"/>
      <c r="Y30" s="771"/>
      <c r="Z30" s="771"/>
      <c r="AA30" s="771">
        <v>7</v>
      </c>
      <c r="AB30" s="771"/>
      <c r="AC30" s="771"/>
      <c r="AD30" s="771"/>
      <c r="AE30" s="772"/>
      <c r="AF30" s="773">
        <v>7</v>
      </c>
      <c r="AG30" s="774"/>
      <c r="AH30" s="774"/>
      <c r="AI30" s="774"/>
      <c r="AJ30" s="775"/>
      <c r="AK30" s="821">
        <v>41</v>
      </c>
      <c r="AL30" s="817"/>
      <c r="AM30" s="817"/>
      <c r="AN30" s="817"/>
      <c r="AO30" s="817"/>
      <c r="AP30" s="817" t="s">
        <v>550</v>
      </c>
      <c r="AQ30" s="817"/>
      <c r="AR30" s="817"/>
      <c r="AS30" s="817"/>
      <c r="AT30" s="817"/>
      <c r="AU30" s="817" t="s">
        <v>550</v>
      </c>
      <c r="AV30" s="817"/>
      <c r="AW30" s="817"/>
      <c r="AX30" s="817"/>
      <c r="AY30" s="817"/>
      <c r="AZ30" s="818"/>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393</v>
      </c>
      <c r="C31" s="768"/>
      <c r="D31" s="768"/>
      <c r="E31" s="768"/>
      <c r="F31" s="768"/>
      <c r="G31" s="768"/>
      <c r="H31" s="768"/>
      <c r="I31" s="768"/>
      <c r="J31" s="768"/>
      <c r="K31" s="768"/>
      <c r="L31" s="768"/>
      <c r="M31" s="768"/>
      <c r="N31" s="768"/>
      <c r="O31" s="768"/>
      <c r="P31" s="769"/>
      <c r="Q31" s="770">
        <v>287</v>
      </c>
      <c r="R31" s="771"/>
      <c r="S31" s="771"/>
      <c r="T31" s="771"/>
      <c r="U31" s="771"/>
      <c r="V31" s="771">
        <v>284</v>
      </c>
      <c r="W31" s="771"/>
      <c r="X31" s="771"/>
      <c r="Y31" s="771"/>
      <c r="Z31" s="771"/>
      <c r="AA31" s="771">
        <v>3</v>
      </c>
      <c r="AB31" s="771"/>
      <c r="AC31" s="771"/>
      <c r="AD31" s="771"/>
      <c r="AE31" s="772"/>
      <c r="AF31" s="773">
        <v>183</v>
      </c>
      <c r="AG31" s="774"/>
      <c r="AH31" s="774"/>
      <c r="AI31" s="774"/>
      <c r="AJ31" s="775"/>
      <c r="AK31" s="821">
        <v>46</v>
      </c>
      <c r="AL31" s="817"/>
      <c r="AM31" s="817"/>
      <c r="AN31" s="817"/>
      <c r="AO31" s="817"/>
      <c r="AP31" s="817">
        <v>248</v>
      </c>
      <c r="AQ31" s="817"/>
      <c r="AR31" s="817"/>
      <c r="AS31" s="817"/>
      <c r="AT31" s="817"/>
      <c r="AU31" s="817">
        <v>18</v>
      </c>
      <c r="AV31" s="817"/>
      <c r="AW31" s="817"/>
      <c r="AX31" s="817"/>
      <c r="AY31" s="817"/>
      <c r="AZ31" s="818"/>
      <c r="BA31" s="818"/>
      <c r="BB31" s="818"/>
      <c r="BC31" s="818"/>
      <c r="BD31" s="818"/>
      <c r="BE31" s="819" t="s">
        <v>394</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395</v>
      </c>
      <c r="C32" s="768"/>
      <c r="D32" s="768"/>
      <c r="E32" s="768"/>
      <c r="F32" s="768"/>
      <c r="G32" s="768"/>
      <c r="H32" s="768"/>
      <c r="I32" s="768"/>
      <c r="J32" s="768"/>
      <c r="K32" s="768"/>
      <c r="L32" s="768"/>
      <c r="M32" s="768"/>
      <c r="N32" s="768"/>
      <c r="O32" s="768"/>
      <c r="P32" s="769"/>
      <c r="Q32" s="770">
        <v>145</v>
      </c>
      <c r="R32" s="771"/>
      <c r="S32" s="771"/>
      <c r="T32" s="771"/>
      <c r="U32" s="771"/>
      <c r="V32" s="771">
        <v>111</v>
      </c>
      <c r="W32" s="771"/>
      <c r="X32" s="771"/>
      <c r="Y32" s="771"/>
      <c r="Z32" s="771"/>
      <c r="AA32" s="771">
        <v>34</v>
      </c>
      <c r="AB32" s="771"/>
      <c r="AC32" s="771"/>
      <c r="AD32" s="771"/>
      <c r="AE32" s="772"/>
      <c r="AF32" s="773">
        <v>23</v>
      </c>
      <c r="AG32" s="774"/>
      <c r="AH32" s="774"/>
      <c r="AI32" s="774"/>
      <c r="AJ32" s="775"/>
      <c r="AK32" s="821">
        <v>95</v>
      </c>
      <c r="AL32" s="817"/>
      <c r="AM32" s="817"/>
      <c r="AN32" s="817"/>
      <c r="AO32" s="817"/>
      <c r="AP32" s="817">
        <v>1122</v>
      </c>
      <c r="AQ32" s="817"/>
      <c r="AR32" s="817"/>
      <c r="AS32" s="817"/>
      <c r="AT32" s="817"/>
      <c r="AU32" s="817">
        <v>936</v>
      </c>
      <c r="AV32" s="817"/>
      <c r="AW32" s="817"/>
      <c r="AX32" s="817"/>
      <c r="AY32" s="817"/>
      <c r="AZ32" s="818"/>
      <c r="BA32" s="818"/>
      <c r="BB32" s="818"/>
      <c r="BC32" s="818"/>
      <c r="BD32" s="818"/>
      <c r="BE32" s="819" t="s">
        <v>394</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396</v>
      </c>
      <c r="C33" s="768"/>
      <c r="D33" s="768"/>
      <c r="E33" s="768"/>
      <c r="F33" s="768"/>
      <c r="G33" s="768"/>
      <c r="H33" s="768"/>
      <c r="I33" s="768"/>
      <c r="J33" s="768"/>
      <c r="K33" s="768"/>
      <c r="L33" s="768"/>
      <c r="M33" s="768"/>
      <c r="N33" s="768"/>
      <c r="O33" s="768"/>
      <c r="P33" s="769"/>
      <c r="Q33" s="770">
        <v>10</v>
      </c>
      <c r="R33" s="771"/>
      <c r="S33" s="771"/>
      <c r="T33" s="771"/>
      <c r="U33" s="771"/>
      <c r="V33" s="771">
        <v>10</v>
      </c>
      <c r="W33" s="771"/>
      <c r="X33" s="771"/>
      <c r="Y33" s="771"/>
      <c r="Z33" s="771"/>
      <c r="AA33" s="771">
        <v>0</v>
      </c>
      <c r="AB33" s="771"/>
      <c r="AC33" s="771"/>
      <c r="AD33" s="771"/>
      <c r="AE33" s="772"/>
      <c r="AF33" s="773">
        <v>0</v>
      </c>
      <c r="AG33" s="774"/>
      <c r="AH33" s="774"/>
      <c r="AI33" s="774"/>
      <c r="AJ33" s="775"/>
      <c r="AK33" s="821">
        <v>2</v>
      </c>
      <c r="AL33" s="817"/>
      <c r="AM33" s="817"/>
      <c r="AN33" s="817"/>
      <c r="AO33" s="817"/>
      <c r="AP33" s="817" t="s">
        <v>550</v>
      </c>
      <c r="AQ33" s="817"/>
      <c r="AR33" s="817"/>
      <c r="AS33" s="817"/>
      <c r="AT33" s="817"/>
      <c r="AU33" s="817" t="s">
        <v>550</v>
      </c>
      <c r="AV33" s="817"/>
      <c r="AW33" s="817"/>
      <c r="AX33" s="817"/>
      <c r="AY33" s="817"/>
      <c r="AZ33" s="818"/>
      <c r="BA33" s="818"/>
      <c r="BB33" s="818"/>
      <c r="BC33" s="818"/>
      <c r="BD33" s="818"/>
      <c r="BE33" s="819" t="s">
        <v>397</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378</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316</v>
      </c>
      <c r="AG63" s="831"/>
      <c r="AH63" s="831"/>
      <c r="AI63" s="831"/>
      <c r="AJ63" s="832"/>
      <c r="AK63" s="833"/>
      <c r="AL63" s="828"/>
      <c r="AM63" s="828"/>
      <c r="AN63" s="828"/>
      <c r="AO63" s="828"/>
      <c r="AP63" s="831">
        <v>1370</v>
      </c>
      <c r="AQ63" s="831"/>
      <c r="AR63" s="831"/>
      <c r="AS63" s="831"/>
      <c r="AT63" s="831"/>
      <c r="AU63" s="831">
        <v>954</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402</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557</v>
      </c>
      <c r="C68" s="857"/>
      <c r="D68" s="857"/>
      <c r="E68" s="857"/>
      <c r="F68" s="857"/>
      <c r="G68" s="857"/>
      <c r="H68" s="857"/>
      <c r="I68" s="857"/>
      <c r="J68" s="857"/>
      <c r="K68" s="857"/>
      <c r="L68" s="857"/>
      <c r="M68" s="857"/>
      <c r="N68" s="857"/>
      <c r="O68" s="857"/>
      <c r="P68" s="858"/>
      <c r="Q68" s="859">
        <v>4416</v>
      </c>
      <c r="R68" s="853"/>
      <c r="S68" s="853"/>
      <c r="T68" s="853"/>
      <c r="U68" s="853"/>
      <c r="V68" s="853">
        <v>4203</v>
      </c>
      <c r="W68" s="853"/>
      <c r="X68" s="853"/>
      <c r="Y68" s="853"/>
      <c r="Z68" s="853"/>
      <c r="AA68" s="853">
        <v>213</v>
      </c>
      <c r="AB68" s="853"/>
      <c r="AC68" s="853"/>
      <c r="AD68" s="853"/>
      <c r="AE68" s="853"/>
      <c r="AF68" s="853">
        <v>182</v>
      </c>
      <c r="AG68" s="853"/>
      <c r="AH68" s="853"/>
      <c r="AI68" s="853"/>
      <c r="AJ68" s="853"/>
      <c r="AK68" s="853">
        <v>54</v>
      </c>
      <c r="AL68" s="853"/>
      <c r="AM68" s="853"/>
      <c r="AN68" s="853"/>
      <c r="AO68" s="853"/>
      <c r="AP68" s="853">
        <v>953</v>
      </c>
      <c r="AQ68" s="853"/>
      <c r="AR68" s="853"/>
      <c r="AS68" s="853"/>
      <c r="AT68" s="853"/>
      <c r="AU68" s="853">
        <v>124</v>
      </c>
      <c r="AV68" s="853"/>
      <c r="AW68" s="853"/>
      <c r="AX68" s="853"/>
      <c r="AY68" s="853"/>
      <c r="AZ68" s="854" t="s">
        <v>558</v>
      </c>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551</v>
      </c>
      <c r="C69" s="861"/>
      <c r="D69" s="861"/>
      <c r="E69" s="861"/>
      <c r="F69" s="861"/>
      <c r="G69" s="861"/>
      <c r="H69" s="861"/>
      <c r="I69" s="861"/>
      <c r="J69" s="861"/>
      <c r="K69" s="861"/>
      <c r="L69" s="861"/>
      <c r="M69" s="861"/>
      <c r="N69" s="861"/>
      <c r="O69" s="861"/>
      <c r="P69" s="862"/>
      <c r="Q69" s="863">
        <v>2562.1930000000002</v>
      </c>
      <c r="R69" s="817"/>
      <c r="S69" s="817"/>
      <c r="T69" s="817"/>
      <c r="U69" s="817"/>
      <c r="V69" s="817">
        <v>2538.2570000000001</v>
      </c>
      <c r="W69" s="817"/>
      <c r="X69" s="817"/>
      <c r="Y69" s="817"/>
      <c r="Z69" s="817"/>
      <c r="AA69" s="817">
        <v>23.936</v>
      </c>
      <c r="AB69" s="817"/>
      <c r="AC69" s="817"/>
      <c r="AD69" s="817"/>
      <c r="AE69" s="817"/>
      <c r="AF69" s="817">
        <v>23.936</v>
      </c>
      <c r="AG69" s="817"/>
      <c r="AH69" s="817"/>
      <c r="AI69" s="817"/>
      <c r="AJ69" s="817"/>
      <c r="AK69" s="817" t="s">
        <v>489</v>
      </c>
      <c r="AL69" s="817"/>
      <c r="AM69" s="817"/>
      <c r="AN69" s="817"/>
      <c r="AO69" s="817"/>
      <c r="AP69" s="817" t="s">
        <v>489</v>
      </c>
      <c r="AQ69" s="817"/>
      <c r="AR69" s="817"/>
      <c r="AS69" s="817"/>
      <c r="AT69" s="817"/>
      <c r="AU69" s="817" t="s">
        <v>489</v>
      </c>
      <c r="AV69" s="817"/>
      <c r="AW69" s="817"/>
      <c r="AX69" s="817"/>
      <c r="AY69" s="817"/>
      <c r="AZ69" s="819" t="s">
        <v>554</v>
      </c>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551</v>
      </c>
      <c r="C70" s="861"/>
      <c r="D70" s="861"/>
      <c r="E70" s="861"/>
      <c r="F70" s="861"/>
      <c r="G70" s="861"/>
      <c r="H70" s="861"/>
      <c r="I70" s="861"/>
      <c r="J70" s="861"/>
      <c r="K70" s="861"/>
      <c r="L70" s="861"/>
      <c r="M70" s="861"/>
      <c r="N70" s="861"/>
      <c r="O70" s="861"/>
      <c r="P70" s="862"/>
      <c r="Q70" s="863">
        <v>880772.72400000005</v>
      </c>
      <c r="R70" s="817"/>
      <c r="S70" s="817"/>
      <c r="T70" s="817"/>
      <c r="U70" s="817"/>
      <c r="V70" s="817">
        <v>869976.28099999996</v>
      </c>
      <c r="W70" s="817"/>
      <c r="X70" s="817"/>
      <c r="Y70" s="817"/>
      <c r="Z70" s="817"/>
      <c r="AA70" s="817">
        <v>10796.442999999999</v>
      </c>
      <c r="AB70" s="817"/>
      <c r="AC70" s="817"/>
      <c r="AD70" s="817"/>
      <c r="AE70" s="817"/>
      <c r="AF70" s="817">
        <v>10571.001</v>
      </c>
      <c r="AG70" s="817"/>
      <c r="AH70" s="817"/>
      <c r="AI70" s="817"/>
      <c r="AJ70" s="817"/>
      <c r="AK70" s="817">
        <v>5497.5929999999998</v>
      </c>
      <c r="AL70" s="817"/>
      <c r="AM70" s="817"/>
      <c r="AN70" s="817"/>
      <c r="AO70" s="817"/>
      <c r="AP70" s="817" t="s">
        <v>489</v>
      </c>
      <c r="AQ70" s="817"/>
      <c r="AR70" s="817"/>
      <c r="AS70" s="817"/>
      <c r="AT70" s="817"/>
      <c r="AU70" s="817" t="s">
        <v>489</v>
      </c>
      <c r="AV70" s="817"/>
      <c r="AW70" s="817"/>
      <c r="AX70" s="817"/>
      <c r="AY70" s="817"/>
      <c r="AZ70" s="819" t="s">
        <v>555</v>
      </c>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552</v>
      </c>
      <c r="C71" s="861"/>
      <c r="D71" s="861"/>
      <c r="E71" s="861"/>
      <c r="F71" s="861"/>
      <c r="G71" s="861"/>
      <c r="H71" s="861"/>
      <c r="I71" s="861"/>
      <c r="J71" s="861"/>
      <c r="K71" s="861"/>
      <c r="L71" s="861"/>
      <c r="M71" s="861"/>
      <c r="N71" s="861"/>
      <c r="O71" s="861"/>
      <c r="P71" s="862"/>
      <c r="Q71" s="863">
        <v>23245.007000000001</v>
      </c>
      <c r="R71" s="817"/>
      <c r="S71" s="817"/>
      <c r="T71" s="817"/>
      <c r="U71" s="817"/>
      <c r="V71" s="817">
        <v>14700.01</v>
      </c>
      <c r="W71" s="817"/>
      <c r="X71" s="817"/>
      <c r="Y71" s="817"/>
      <c r="Z71" s="817"/>
      <c r="AA71" s="817">
        <v>8544.9969999999994</v>
      </c>
      <c r="AB71" s="817"/>
      <c r="AC71" s="817"/>
      <c r="AD71" s="817"/>
      <c r="AE71" s="817"/>
      <c r="AF71" s="817">
        <v>8544.9969999999994</v>
      </c>
      <c r="AG71" s="817"/>
      <c r="AH71" s="817"/>
      <c r="AI71" s="817"/>
      <c r="AJ71" s="817"/>
      <c r="AK71" s="817">
        <v>20.77</v>
      </c>
      <c r="AL71" s="817"/>
      <c r="AM71" s="817"/>
      <c r="AN71" s="817"/>
      <c r="AO71" s="817"/>
      <c r="AP71" s="817" t="s">
        <v>489</v>
      </c>
      <c r="AQ71" s="817"/>
      <c r="AR71" s="817"/>
      <c r="AS71" s="817"/>
      <c r="AT71" s="817"/>
      <c r="AU71" s="817" t="s">
        <v>489</v>
      </c>
      <c r="AV71" s="817"/>
      <c r="AW71" s="817"/>
      <c r="AX71" s="817"/>
      <c r="AY71" s="817"/>
      <c r="AZ71" s="819" t="s">
        <v>554</v>
      </c>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552</v>
      </c>
      <c r="C72" s="861"/>
      <c r="D72" s="861"/>
      <c r="E72" s="861"/>
      <c r="F72" s="861"/>
      <c r="G72" s="861"/>
      <c r="H72" s="861"/>
      <c r="I72" s="861"/>
      <c r="J72" s="861"/>
      <c r="K72" s="861"/>
      <c r="L72" s="861"/>
      <c r="M72" s="861"/>
      <c r="N72" s="861"/>
      <c r="O72" s="861"/>
      <c r="P72" s="862"/>
      <c r="Q72" s="863">
        <v>177.184</v>
      </c>
      <c r="R72" s="817"/>
      <c r="S72" s="817"/>
      <c r="T72" s="817"/>
      <c r="U72" s="817"/>
      <c r="V72" s="817">
        <v>100.67400000000001</v>
      </c>
      <c r="W72" s="817"/>
      <c r="X72" s="817"/>
      <c r="Y72" s="817"/>
      <c r="Z72" s="817"/>
      <c r="AA72" s="817">
        <v>76.510000000000005</v>
      </c>
      <c r="AB72" s="817"/>
      <c r="AC72" s="817"/>
      <c r="AD72" s="817"/>
      <c r="AE72" s="817"/>
      <c r="AF72" s="817">
        <v>76.510000000000005</v>
      </c>
      <c r="AG72" s="817"/>
      <c r="AH72" s="817"/>
      <c r="AI72" s="817"/>
      <c r="AJ72" s="817"/>
      <c r="AK72" s="817" t="s">
        <v>489</v>
      </c>
      <c r="AL72" s="817"/>
      <c r="AM72" s="817"/>
      <c r="AN72" s="817"/>
      <c r="AO72" s="817"/>
      <c r="AP72" s="817" t="s">
        <v>489</v>
      </c>
      <c r="AQ72" s="817"/>
      <c r="AR72" s="817"/>
      <c r="AS72" s="817"/>
      <c r="AT72" s="817"/>
      <c r="AU72" s="817" t="s">
        <v>489</v>
      </c>
      <c r="AV72" s="817"/>
      <c r="AW72" s="817"/>
      <c r="AX72" s="817"/>
      <c r="AY72" s="817"/>
      <c r="AZ72" s="819" t="s">
        <v>556</v>
      </c>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553</v>
      </c>
      <c r="C73" s="861"/>
      <c r="D73" s="861"/>
      <c r="E73" s="861"/>
      <c r="F73" s="861"/>
      <c r="G73" s="861"/>
      <c r="H73" s="861"/>
      <c r="I73" s="861"/>
      <c r="J73" s="861"/>
      <c r="K73" s="861"/>
      <c r="L73" s="861"/>
      <c r="M73" s="861"/>
      <c r="N73" s="861"/>
      <c r="O73" s="861"/>
      <c r="P73" s="862"/>
      <c r="Q73" s="863">
        <v>288.60700000000003</v>
      </c>
      <c r="R73" s="817"/>
      <c r="S73" s="817"/>
      <c r="T73" s="817"/>
      <c r="U73" s="817"/>
      <c r="V73" s="817">
        <v>262.45100000000002</v>
      </c>
      <c r="W73" s="817"/>
      <c r="X73" s="817"/>
      <c r="Y73" s="817"/>
      <c r="Z73" s="817"/>
      <c r="AA73" s="817">
        <v>26.155999999999999</v>
      </c>
      <c r="AB73" s="817"/>
      <c r="AC73" s="817"/>
      <c r="AD73" s="817"/>
      <c r="AE73" s="817"/>
      <c r="AF73" s="817">
        <v>26.155999999999999</v>
      </c>
      <c r="AG73" s="817"/>
      <c r="AH73" s="817"/>
      <c r="AI73" s="817"/>
      <c r="AJ73" s="817"/>
      <c r="AK73" s="817">
        <v>3.9809999999999999</v>
      </c>
      <c r="AL73" s="817"/>
      <c r="AM73" s="817"/>
      <c r="AN73" s="817"/>
      <c r="AO73" s="817"/>
      <c r="AP73" s="817" t="s">
        <v>489</v>
      </c>
      <c r="AQ73" s="817"/>
      <c r="AR73" s="817"/>
      <c r="AS73" s="817"/>
      <c r="AT73" s="817"/>
      <c r="AU73" s="817" t="s">
        <v>489</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378</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19425</v>
      </c>
      <c r="AG88" s="831"/>
      <c r="AH88" s="831"/>
      <c r="AI88" s="831"/>
      <c r="AJ88" s="831"/>
      <c r="AK88" s="828"/>
      <c r="AL88" s="828"/>
      <c r="AM88" s="828"/>
      <c r="AN88" s="828"/>
      <c r="AO88" s="828"/>
      <c r="AP88" s="831">
        <v>953</v>
      </c>
      <c r="AQ88" s="831"/>
      <c r="AR88" s="831"/>
      <c r="AS88" s="831"/>
      <c r="AT88" s="831"/>
      <c r="AU88" s="831">
        <v>124</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24"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986628</v>
      </c>
      <c r="AB110" s="887"/>
      <c r="AC110" s="887"/>
      <c r="AD110" s="887"/>
      <c r="AE110" s="888"/>
      <c r="AF110" s="889">
        <v>756416</v>
      </c>
      <c r="AG110" s="887"/>
      <c r="AH110" s="887"/>
      <c r="AI110" s="887"/>
      <c r="AJ110" s="888"/>
      <c r="AK110" s="889">
        <v>676350</v>
      </c>
      <c r="AL110" s="887"/>
      <c r="AM110" s="887"/>
      <c r="AN110" s="887"/>
      <c r="AO110" s="888"/>
      <c r="AP110" s="890">
        <v>18.3</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6079760</v>
      </c>
      <c r="BR110" s="918"/>
      <c r="BS110" s="918"/>
      <c r="BT110" s="918"/>
      <c r="BU110" s="918"/>
      <c r="BV110" s="918">
        <v>5633157</v>
      </c>
      <c r="BW110" s="918"/>
      <c r="BX110" s="918"/>
      <c r="BY110" s="918"/>
      <c r="BZ110" s="918"/>
      <c r="CA110" s="918">
        <v>5152317</v>
      </c>
      <c r="CB110" s="918"/>
      <c r="CC110" s="918"/>
      <c r="CD110" s="918"/>
      <c r="CE110" s="918"/>
      <c r="CF110" s="931">
        <v>139.6</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22515</v>
      </c>
      <c r="BR111" s="913"/>
      <c r="BS111" s="913"/>
      <c r="BT111" s="913"/>
      <c r="BU111" s="913"/>
      <c r="BV111" s="913">
        <v>14961</v>
      </c>
      <c r="BW111" s="913"/>
      <c r="BX111" s="913"/>
      <c r="BY111" s="913"/>
      <c r="BZ111" s="913"/>
      <c r="CA111" s="913">
        <v>8452</v>
      </c>
      <c r="CB111" s="913"/>
      <c r="CC111" s="913"/>
      <c r="CD111" s="913"/>
      <c r="CE111" s="913"/>
      <c r="CF111" s="907">
        <v>0.2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1269847</v>
      </c>
      <c r="BR112" s="913"/>
      <c r="BS112" s="913"/>
      <c r="BT112" s="913"/>
      <c r="BU112" s="913"/>
      <c r="BV112" s="913">
        <v>1100816</v>
      </c>
      <c r="BW112" s="913"/>
      <c r="BX112" s="913"/>
      <c r="BY112" s="913"/>
      <c r="BZ112" s="913"/>
      <c r="CA112" s="913">
        <v>954599</v>
      </c>
      <c r="CB112" s="913"/>
      <c r="CC112" s="913"/>
      <c r="CD112" s="913"/>
      <c r="CE112" s="913"/>
      <c r="CF112" s="907">
        <v>25.9</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98231</v>
      </c>
      <c r="AB113" s="925"/>
      <c r="AC113" s="925"/>
      <c r="AD113" s="925"/>
      <c r="AE113" s="926"/>
      <c r="AF113" s="927">
        <v>75972</v>
      </c>
      <c r="AG113" s="925"/>
      <c r="AH113" s="925"/>
      <c r="AI113" s="925"/>
      <c r="AJ113" s="926"/>
      <c r="AK113" s="927">
        <v>81741</v>
      </c>
      <c r="AL113" s="925"/>
      <c r="AM113" s="925"/>
      <c r="AN113" s="925"/>
      <c r="AO113" s="926"/>
      <c r="AP113" s="928">
        <v>2.2000000000000002</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185575</v>
      </c>
      <c r="BR113" s="913"/>
      <c r="BS113" s="913"/>
      <c r="BT113" s="913"/>
      <c r="BU113" s="913"/>
      <c r="BV113" s="913">
        <v>137812</v>
      </c>
      <c r="BW113" s="913"/>
      <c r="BX113" s="913"/>
      <c r="BY113" s="913"/>
      <c r="BZ113" s="913"/>
      <c r="CA113" s="913">
        <v>123937</v>
      </c>
      <c r="CB113" s="913"/>
      <c r="CC113" s="913"/>
      <c r="CD113" s="913"/>
      <c r="CE113" s="913"/>
      <c r="CF113" s="907">
        <v>3.4</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52756</v>
      </c>
      <c r="AB114" s="946"/>
      <c r="AC114" s="946"/>
      <c r="AD114" s="946"/>
      <c r="AE114" s="947"/>
      <c r="AF114" s="948">
        <v>50271</v>
      </c>
      <c r="AG114" s="946"/>
      <c r="AH114" s="946"/>
      <c r="AI114" s="946"/>
      <c r="AJ114" s="947"/>
      <c r="AK114" s="948">
        <v>48415</v>
      </c>
      <c r="AL114" s="946"/>
      <c r="AM114" s="946"/>
      <c r="AN114" s="946"/>
      <c r="AO114" s="947"/>
      <c r="AP114" s="949">
        <v>1.3</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1502119</v>
      </c>
      <c r="BR114" s="913"/>
      <c r="BS114" s="913"/>
      <c r="BT114" s="913"/>
      <c r="BU114" s="913"/>
      <c r="BV114" s="913">
        <v>1501094</v>
      </c>
      <c r="BW114" s="913"/>
      <c r="BX114" s="913"/>
      <c r="BY114" s="913"/>
      <c r="BZ114" s="913"/>
      <c r="CA114" s="913">
        <v>1515551</v>
      </c>
      <c r="CB114" s="913"/>
      <c r="CC114" s="913"/>
      <c r="CD114" s="913"/>
      <c r="CE114" s="913"/>
      <c r="CF114" s="907">
        <v>41.1</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11563</v>
      </c>
      <c r="AB115" s="925"/>
      <c r="AC115" s="925"/>
      <c r="AD115" s="925"/>
      <c r="AE115" s="926"/>
      <c r="AF115" s="927">
        <v>8169</v>
      </c>
      <c r="AG115" s="925"/>
      <c r="AH115" s="925"/>
      <c r="AI115" s="925"/>
      <c r="AJ115" s="926"/>
      <c r="AK115" s="927">
        <v>7029</v>
      </c>
      <c r="AL115" s="925"/>
      <c r="AM115" s="925"/>
      <c r="AN115" s="925"/>
      <c r="AO115" s="926"/>
      <c r="AP115" s="928">
        <v>0.2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1149178</v>
      </c>
      <c r="AB117" s="966"/>
      <c r="AC117" s="966"/>
      <c r="AD117" s="966"/>
      <c r="AE117" s="967"/>
      <c r="AF117" s="968">
        <v>890828</v>
      </c>
      <c r="AG117" s="966"/>
      <c r="AH117" s="966"/>
      <c r="AI117" s="966"/>
      <c r="AJ117" s="967"/>
      <c r="AK117" s="968">
        <v>813535</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444</v>
      </c>
      <c r="BP119" s="992"/>
      <c r="BQ119" s="986">
        <v>9059816</v>
      </c>
      <c r="BR119" s="987"/>
      <c r="BS119" s="987"/>
      <c r="BT119" s="987"/>
      <c r="BU119" s="987"/>
      <c r="BV119" s="987">
        <v>8387840</v>
      </c>
      <c r="BW119" s="987"/>
      <c r="BX119" s="987"/>
      <c r="BY119" s="987"/>
      <c r="BZ119" s="987"/>
      <c r="CA119" s="987">
        <v>7754856</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22515</v>
      </c>
      <c r="DH119" s="973"/>
      <c r="DI119" s="973"/>
      <c r="DJ119" s="973"/>
      <c r="DK119" s="974"/>
      <c r="DL119" s="972">
        <v>14961</v>
      </c>
      <c r="DM119" s="973"/>
      <c r="DN119" s="973"/>
      <c r="DO119" s="973"/>
      <c r="DP119" s="974"/>
      <c r="DQ119" s="972">
        <v>8452</v>
      </c>
      <c r="DR119" s="973"/>
      <c r="DS119" s="973"/>
      <c r="DT119" s="973"/>
      <c r="DU119" s="974"/>
      <c r="DV119" s="975">
        <v>0.2</v>
      </c>
      <c r="DW119" s="976"/>
      <c r="DX119" s="976"/>
      <c r="DY119" s="976"/>
      <c r="DZ119" s="977"/>
    </row>
    <row r="120" spans="1:130" s="224"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2080940</v>
      </c>
      <c r="BR120" s="918"/>
      <c r="BS120" s="918"/>
      <c r="BT120" s="918"/>
      <c r="BU120" s="918"/>
      <c r="BV120" s="918">
        <v>2083575</v>
      </c>
      <c r="BW120" s="918"/>
      <c r="BX120" s="918"/>
      <c r="BY120" s="918"/>
      <c r="BZ120" s="918"/>
      <c r="CA120" s="918">
        <v>2079126</v>
      </c>
      <c r="CB120" s="918"/>
      <c r="CC120" s="918"/>
      <c r="CD120" s="918"/>
      <c r="CE120" s="918"/>
      <c r="CF120" s="931">
        <v>56.3</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1088256</v>
      </c>
      <c r="DM120" s="918"/>
      <c r="DN120" s="918"/>
      <c r="DO120" s="918"/>
      <c r="DP120" s="918"/>
      <c r="DQ120" s="918">
        <v>936478</v>
      </c>
      <c r="DR120" s="918"/>
      <c r="DS120" s="918"/>
      <c r="DT120" s="918"/>
      <c r="DU120" s="918"/>
      <c r="DV120" s="919">
        <v>25.4</v>
      </c>
      <c r="DW120" s="919"/>
      <c r="DX120" s="919"/>
      <c r="DY120" s="919"/>
      <c r="DZ120" s="920"/>
    </row>
    <row r="121" spans="1:130" s="224"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20592</v>
      </c>
      <c r="BR121" s="913"/>
      <c r="BS121" s="913"/>
      <c r="BT121" s="913"/>
      <c r="BU121" s="913"/>
      <c r="BV121" s="913">
        <v>16466</v>
      </c>
      <c r="BW121" s="913"/>
      <c r="BX121" s="913"/>
      <c r="BY121" s="913"/>
      <c r="BZ121" s="913"/>
      <c r="CA121" s="913">
        <v>7004</v>
      </c>
      <c r="CB121" s="913"/>
      <c r="CC121" s="913"/>
      <c r="CD121" s="913"/>
      <c r="CE121" s="913"/>
      <c r="CF121" s="907">
        <v>0.2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13598</v>
      </c>
      <c r="DH121" s="913"/>
      <c r="DI121" s="913"/>
      <c r="DJ121" s="913"/>
      <c r="DK121" s="913"/>
      <c r="DL121" s="913">
        <v>12560</v>
      </c>
      <c r="DM121" s="913"/>
      <c r="DN121" s="913"/>
      <c r="DO121" s="913"/>
      <c r="DP121" s="913"/>
      <c r="DQ121" s="913">
        <v>18121</v>
      </c>
      <c r="DR121" s="913"/>
      <c r="DS121" s="913"/>
      <c r="DT121" s="913"/>
      <c r="DU121" s="913"/>
      <c r="DV121" s="914">
        <v>0.5</v>
      </c>
      <c r="DW121" s="914"/>
      <c r="DX121" s="914"/>
      <c r="DY121" s="914"/>
      <c r="DZ121" s="915"/>
    </row>
    <row r="122" spans="1:130" s="224"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7304572</v>
      </c>
      <c r="BR122" s="987"/>
      <c r="BS122" s="987"/>
      <c r="BT122" s="987"/>
      <c r="BU122" s="987"/>
      <c r="BV122" s="987">
        <v>6923736</v>
      </c>
      <c r="BW122" s="987"/>
      <c r="BX122" s="987"/>
      <c r="BY122" s="987"/>
      <c r="BZ122" s="987"/>
      <c r="CA122" s="987">
        <v>6463595</v>
      </c>
      <c r="CB122" s="987"/>
      <c r="CC122" s="987"/>
      <c r="CD122" s="987"/>
      <c r="CE122" s="987"/>
      <c r="CF122" s="1004">
        <v>175.2</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452</v>
      </c>
      <c r="BP123" s="992"/>
      <c r="BQ123" s="1050">
        <v>9406104</v>
      </c>
      <c r="BR123" s="1051"/>
      <c r="BS123" s="1051"/>
      <c r="BT123" s="1051"/>
      <c r="BU123" s="1051"/>
      <c r="BV123" s="1051">
        <v>9023777</v>
      </c>
      <c r="BW123" s="1051"/>
      <c r="BX123" s="1051"/>
      <c r="BY123" s="1051"/>
      <c r="BZ123" s="1051"/>
      <c r="CA123" s="1051">
        <v>8549725</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1256249</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11563</v>
      </c>
      <c r="AB126" s="946"/>
      <c r="AC126" s="946"/>
      <c r="AD126" s="946"/>
      <c r="AE126" s="947"/>
      <c r="AF126" s="948">
        <v>8169</v>
      </c>
      <c r="AG126" s="946"/>
      <c r="AH126" s="946"/>
      <c r="AI126" s="946"/>
      <c r="AJ126" s="947"/>
      <c r="AK126" s="948">
        <v>7029</v>
      </c>
      <c r="AL126" s="946"/>
      <c r="AM126" s="946"/>
      <c r="AN126" s="946"/>
      <c r="AO126" s="947"/>
      <c r="AP126" s="949">
        <v>0.2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7771</v>
      </c>
      <c r="AB128" s="1033"/>
      <c r="AC128" s="1033"/>
      <c r="AD128" s="1033"/>
      <c r="AE128" s="1034"/>
      <c r="AF128" s="1035">
        <v>7295</v>
      </c>
      <c r="AG128" s="1033"/>
      <c r="AH128" s="1033"/>
      <c r="AI128" s="1033"/>
      <c r="AJ128" s="1034"/>
      <c r="AK128" s="1035">
        <v>7376</v>
      </c>
      <c r="AL128" s="1033"/>
      <c r="AM128" s="1033"/>
      <c r="AN128" s="1033"/>
      <c r="AO128" s="1034"/>
      <c r="AP128" s="1036"/>
      <c r="AQ128" s="1037"/>
      <c r="AR128" s="1037"/>
      <c r="AS128" s="1037"/>
      <c r="AT128" s="1038"/>
      <c r="AU128" s="226"/>
      <c r="AV128" s="226"/>
      <c r="AW128" s="226"/>
      <c r="AX128" s="883" t="s">
        <v>466</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4482623</v>
      </c>
      <c r="AB129" s="946"/>
      <c r="AC129" s="946"/>
      <c r="AD129" s="946"/>
      <c r="AE129" s="947"/>
      <c r="AF129" s="948">
        <v>4219221</v>
      </c>
      <c r="AG129" s="946"/>
      <c r="AH129" s="946"/>
      <c r="AI129" s="946"/>
      <c r="AJ129" s="947"/>
      <c r="AK129" s="948">
        <v>4316823</v>
      </c>
      <c r="AL129" s="946"/>
      <c r="AM129" s="946"/>
      <c r="AN129" s="946"/>
      <c r="AO129" s="947"/>
      <c r="AP129" s="1060"/>
      <c r="AQ129" s="1061"/>
      <c r="AR129" s="1061"/>
      <c r="AS129" s="1061"/>
      <c r="AT129" s="1062"/>
      <c r="AU129" s="227"/>
      <c r="AV129" s="227"/>
      <c r="AW129" s="227"/>
      <c r="AX129" s="1052" t="s">
        <v>469</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755296</v>
      </c>
      <c r="AB130" s="946"/>
      <c r="AC130" s="946"/>
      <c r="AD130" s="946"/>
      <c r="AE130" s="947"/>
      <c r="AF130" s="948">
        <v>620984</v>
      </c>
      <c r="AG130" s="946"/>
      <c r="AH130" s="946"/>
      <c r="AI130" s="946"/>
      <c r="AJ130" s="947"/>
      <c r="AK130" s="948">
        <v>626922</v>
      </c>
      <c r="AL130" s="946"/>
      <c r="AM130" s="946"/>
      <c r="AN130" s="946"/>
      <c r="AO130" s="947"/>
      <c r="AP130" s="1060"/>
      <c r="AQ130" s="1061"/>
      <c r="AR130" s="1061"/>
      <c r="AS130" s="1061"/>
      <c r="AT130" s="1062"/>
      <c r="AU130" s="227"/>
      <c r="AV130" s="227"/>
      <c r="AW130" s="227"/>
      <c r="AX130" s="1052" t="s">
        <v>472</v>
      </c>
      <c r="AY130" s="910"/>
      <c r="AZ130" s="910"/>
      <c r="BA130" s="910"/>
      <c r="BB130" s="910"/>
      <c r="BC130" s="910"/>
      <c r="BD130" s="910"/>
      <c r="BE130" s="911"/>
      <c r="BF130" s="1088">
        <v>7.5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3727327</v>
      </c>
      <c r="AB131" s="973"/>
      <c r="AC131" s="973"/>
      <c r="AD131" s="973"/>
      <c r="AE131" s="974"/>
      <c r="AF131" s="972">
        <v>3598237</v>
      </c>
      <c r="AG131" s="973"/>
      <c r="AH131" s="973"/>
      <c r="AI131" s="973"/>
      <c r="AJ131" s="974"/>
      <c r="AK131" s="972">
        <v>3689901</v>
      </c>
      <c r="AL131" s="973"/>
      <c r="AM131" s="973"/>
      <c r="AN131" s="973"/>
      <c r="AO131" s="974"/>
      <c r="AP131" s="1097"/>
      <c r="AQ131" s="1098"/>
      <c r="AR131" s="1098"/>
      <c r="AS131" s="1098"/>
      <c r="AT131" s="1099"/>
      <c r="AU131" s="227"/>
      <c r="AV131" s="227"/>
      <c r="AW131" s="227"/>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10.35892477</v>
      </c>
      <c r="AB132" s="1084"/>
      <c r="AC132" s="1084"/>
      <c r="AD132" s="1084"/>
      <c r="AE132" s="1085"/>
      <c r="AF132" s="1086">
        <v>7.2966010849999998</v>
      </c>
      <c r="AG132" s="1084"/>
      <c r="AH132" s="1084"/>
      <c r="AI132" s="1084"/>
      <c r="AJ132" s="1085"/>
      <c r="AK132" s="1086">
        <v>4.8575015969999997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8.3000000000000007</v>
      </c>
      <c r="AB133" s="1067"/>
      <c r="AC133" s="1067"/>
      <c r="AD133" s="1067"/>
      <c r="AE133" s="1068"/>
      <c r="AF133" s="1066">
        <v>8.1999999999999993</v>
      </c>
      <c r="AG133" s="1067"/>
      <c r="AH133" s="1067"/>
      <c r="AI133" s="1067"/>
      <c r="AJ133" s="1068"/>
      <c r="AK133" s="1066">
        <v>7.5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nycsxg0n3Q4D4/gzBv30InGxlaYDutl5ayAITXNvHrCoLLY7mH0sSVQ3lb5c70h5tUu5vB0TJ41uA2mWP6dtg==" saltValue="TY3c/yiErFdO7A5l2oB7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7" zoomScale="85" zoomScaleNormal="85" zoomScaleSheetLayoutView="85" workbookViewId="0">
      <selection activeCell="AP52" sqref="AP52"/>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9WNKuRmCMnAdrkNDiIV+hZRRWVM+OQNONQwEtJo6t9Z/YyhIWqkhA/UO+bH8PLIZPBcEjkCCjNtIvYPrfhNIA==" saltValue="gmWTfxfNJfy0RGNcI/mX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7" zoomScale="90" zoomScaleNormal="9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k9tzjBskgpITAc66k0p2lPNrh8y8xa6sIzgMQUldyt0jgob+xkEt9puqvetTvm6NApMQGae/dwFDN3hvANikA==" saltValue="iqeTwc7+SSx6PTYZGZy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1" zoomScale="85" zoomScaleSheetLayoutView="85" workbookViewId="0">
      <selection activeCell="AK20" sqref="AK20"/>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01" t="s">
        <v>481</v>
      </c>
      <c r="AP7" s="265"/>
      <c r="AQ7" s="266" t="s">
        <v>482</v>
      </c>
      <c r="AR7" s="267"/>
    </row>
    <row r="8" spans="1:46" ht="13.2" x14ac:dyDescent="0.2">
      <c r="A8" s="259"/>
      <c r="AK8" s="268"/>
      <c r="AL8" s="269"/>
      <c r="AM8" s="269"/>
      <c r="AN8" s="270"/>
      <c r="AO8" s="1102"/>
      <c r="AP8" s="271" t="s">
        <v>483</v>
      </c>
      <c r="AQ8" s="272" t="s">
        <v>484</v>
      </c>
      <c r="AR8" s="273" t="s">
        <v>485</v>
      </c>
    </row>
    <row r="9" spans="1:46" ht="13.2" x14ac:dyDescent="0.2">
      <c r="A9" s="259"/>
      <c r="AK9" s="1103" t="s">
        <v>486</v>
      </c>
      <c r="AL9" s="1104"/>
      <c r="AM9" s="1104"/>
      <c r="AN9" s="1105"/>
      <c r="AO9" s="274">
        <v>1277345</v>
      </c>
      <c r="AP9" s="274">
        <v>99111</v>
      </c>
      <c r="AQ9" s="275">
        <v>109056</v>
      </c>
      <c r="AR9" s="276">
        <v>-9.1</v>
      </c>
    </row>
    <row r="10" spans="1:46" ht="13.5" customHeight="1" x14ac:dyDescent="0.2">
      <c r="A10" s="259"/>
      <c r="AK10" s="1103" t="s">
        <v>487</v>
      </c>
      <c r="AL10" s="1104"/>
      <c r="AM10" s="1104"/>
      <c r="AN10" s="1105"/>
      <c r="AO10" s="277">
        <v>246638</v>
      </c>
      <c r="AP10" s="277">
        <v>19137</v>
      </c>
      <c r="AQ10" s="278">
        <v>18467</v>
      </c>
      <c r="AR10" s="279">
        <v>3.6</v>
      </c>
    </row>
    <row r="11" spans="1:46" ht="13.5" customHeight="1" x14ac:dyDescent="0.2">
      <c r="A11" s="259"/>
      <c r="AK11" s="1103" t="s">
        <v>488</v>
      </c>
      <c r="AL11" s="1104"/>
      <c r="AM11" s="1104"/>
      <c r="AN11" s="1105"/>
      <c r="AO11" s="277" t="s">
        <v>489</v>
      </c>
      <c r="AP11" s="277" t="s">
        <v>489</v>
      </c>
      <c r="AQ11" s="278">
        <v>875</v>
      </c>
      <c r="AR11" s="279" t="s">
        <v>489</v>
      </c>
    </row>
    <row r="12" spans="1:46" ht="13.5" customHeight="1" x14ac:dyDescent="0.2">
      <c r="A12" s="259"/>
      <c r="AK12" s="1103" t="s">
        <v>490</v>
      </c>
      <c r="AL12" s="1104"/>
      <c r="AM12" s="1104"/>
      <c r="AN12" s="1105"/>
      <c r="AO12" s="277" t="s">
        <v>489</v>
      </c>
      <c r="AP12" s="277" t="s">
        <v>489</v>
      </c>
      <c r="AQ12" s="278" t="s">
        <v>489</v>
      </c>
      <c r="AR12" s="279" t="s">
        <v>489</v>
      </c>
    </row>
    <row r="13" spans="1:46" ht="13.5" customHeight="1" x14ac:dyDescent="0.2">
      <c r="A13" s="259"/>
      <c r="AK13" s="1103" t="s">
        <v>491</v>
      </c>
      <c r="AL13" s="1104"/>
      <c r="AM13" s="1104"/>
      <c r="AN13" s="1105"/>
      <c r="AO13" s="277">
        <v>70092</v>
      </c>
      <c r="AP13" s="277">
        <v>5439</v>
      </c>
      <c r="AQ13" s="278">
        <v>4658</v>
      </c>
      <c r="AR13" s="279">
        <v>16.8</v>
      </c>
    </row>
    <row r="14" spans="1:46" ht="13.5" customHeight="1" x14ac:dyDescent="0.2">
      <c r="A14" s="259"/>
      <c r="AK14" s="1103" t="s">
        <v>492</v>
      </c>
      <c r="AL14" s="1104"/>
      <c r="AM14" s="1104"/>
      <c r="AN14" s="1105"/>
      <c r="AO14" s="277">
        <v>7510</v>
      </c>
      <c r="AP14" s="277">
        <v>583</v>
      </c>
      <c r="AQ14" s="278">
        <v>1950</v>
      </c>
      <c r="AR14" s="279">
        <v>-70.099999999999994</v>
      </c>
    </row>
    <row r="15" spans="1:46" ht="13.5" customHeight="1" x14ac:dyDescent="0.2">
      <c r="A15" s="259"/>
      <c r="AK15" s="1106" t="s">
        <v>493</v>
      </c>
      <c r="AL15" s="1107"/>
      <c r="AM15" s="1107"/>
      <c r="AN15" s="1108"/>
      <c r="AO15" s="277">
        <v>-78288</v>
      </c>
      <c r="AP15" s="277">
        <v>-6074</v>
      </c>
      <c r="AQ15" s="278">
        <v>-7086</v>
      </c>
      <c r="AR15" s="279">
        <v>-14.3</v>
      </c>
    </row>
    <row r="16" spans="1:46" ht="13.2" x14ac:dyDescent="0.2">
      <c r="A16" s="259"/>
      <c r="AK16" s="1106" t="s">
        <v>178</v>
      </c>
      <c r="AL16" s="1107"/>
      <c r="AM16" s="1107"/>
      <c r="AN16" s="1108"/>
      <c r="AO16" s="277">
        <v>1523297</v>
      </c>
      <c r="AP16" s="277">
        <v>118195</v>
      </c>
      <c r="AQ16" s="278">
        <v>127919</v>
      </c>
      <c r="AR16" s="279">
        <v>-7.6</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09" t="s">
        <v>498</v>
      </c>
      <c r="AL21" s="1110"/>
      <c r="AM21" s="1110"/>
      <c r="AN21" s="1111"/>
      <c r="AO21" s="289">
        <v>9.93</v>
      </c>
      <c r="AP21" s="290">
        <v>10.82</v>
      </c>
      <c r="AQ21" s="291">
        <v>-0.89</v>
      </c>
      <c r="AS21" s="292"/>
      <c r="AT21" s="288"/>
    </row>
    <row r="22" spans="1:46" s="260" customFormat="1" ht="13.2" x14ac:dyDescent="0.2">
      <c r="A22" s="288"/>
      <c r="AK22" s="1109" t="s">
        <v>499</v>
      </c>
      <c r="AL22" s="1110"/>
      <c r="AM22" s="1110"/>
      <c r="AN22" s="1111"/>
      <c r="AO22" s="293">
        <v>99.1</v>
      </c>
      <c r="AP22" s="294">
        <v>96.9</v>
      </c>
      <c r="AQ22" s="295">
        <v>2.2000000000000002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01" t="s">
        <v>481</v>
      </c>
      <c r="AP30" s="265"/>
      <c r="AQ30" s="266" t="s">
        <v>482</v>
      </c>
      <c r="AR30" s="267"/>
    </row>
    <row r="31" spans="1:46" ht="13.2" x14ac:dyDescent="0.2">
      <c r="A31" s="259"/>
      <c r="AK31" s="268"/>
      <c r="AL31" s="269"/>
      <c r="AM31" s="269"/>
      <c r="AN31" s="270"/>
      <c r="AO31" s="1102"/>
      <c r="AP31" s="271" t="s">
        <v>483</v>
      </c>
      <c r="AQ31" s="272" t="s">
        <v>484</v>
      </c>
      <c r="AR31" s="273" t="s">
        <v>485</v>
      </c>
    </row>
    <row r="32" spans="1:46" ht="27" customHeight="1" x14ac:dyDescent="0.2">
      <c r="A32" s="259"/>
      <c r="AK32" s="1117" t="s">
        <v>503</v>
      </c>
      <c r="AL32" s="1118"/>
      <c r="AM32" s="1118"/>
      <c r="AN32" s="1119"/>
      <c r="AO32" s="303">
        <v>676350</v>
      </c>
      <c r="AP32" s="303">
        <v>52479</v>
      </c>
      <c r="AQ32" s="304">
        <v>61308</v>
      </c>
      <c r="AR32" s="305">
        <v>-14.4</v>
      </c>
    </row>
    <row r="33" spans="1:46" ht="13.5" customHeight="1" x14ac:dyDescent="0.2">
      <c r="A33" s="259"/>
      <c r="AK33" s="1117" t="s">
        <v>504</v>
      </c>
      <c r="AL33" s="1118"/>
      <c r="AM33" s="1118"/>
      <c r="AN33" s="1119"/>
      <c r="AO33" s="303" t="s">
        <v>489</v>
      </c>
      <c r="AP33" s="303" t="s">
        <v>489</v>
      </c>
      <c r="AQ33" s="304" t="s">
        <v>489</v>
      </c>
      <c r="AR33" s="305" t="s">
        <v>489</v>
      </c>
    </row>
    <row r="34" spans="1:46" ht="27" customHeight="1" x14ac:dyDescent="0.2">
      <c r="A34" s="259"/>
      <c r="AK34" s="1117" t="s">
        <v>505</v>
      </c>
      <c r="AL34" s="1118"/>
      <c r="AM34" s="1118"/>
      <c r="AN34" s="1119"/>
      <c r="AO34" s="303" t="s">
        <v>489</v>
      </c>
      <c r="AP34" s="303" t="s">
        <v>489</v>
      </c>
      <c r="AQ34" s="304" t="s">
        <v>489</v>
      </c>
      <c r="AR34" s="305" t="s">
        <v>489</v>
      </c>
    </row>
    <row r="35" spans="1:46" ht="27" customHeight="1" x14ac:dyDescent="0.2">
      <c r="A35" s="259"/>
      <c r="AK35" s="1117" t="s">
        <v>506</v>
      </c>
      <c r="AL35" s="1118"/>
      <c r="AM35" s="1118"/>
      <c r="AN35" s="1119"/>
      <c r="AO35" s="303">
        <v>81741</v>
      </c>
      <c r="AP35" s="303">
        <v>6342</v>
      </c>
      <c r="AQ35" s="304">
        <v>22520</v>
      </c>
      <c r="AR35" s="305">
        <v>-71.8</v>
      </c>
    </row>
    <row r="36" spans="1:46" ht="27" customHeight="1" x14ac:dyDescent="0.2">
      <c r="A36" s="259"/>
      <c r="AK36" s="1117" t="s">
        <v>507</v>
      </c>
      <c r="AL36" s="1118"/>
      <c r="AM36" s="1118"/>
      <c r="AN36" s="1119"/>
      <c r="AO36" s="303">
        <v>48415</v>
      </c>
      <c r="AP36" s="303">
        <v>3757</v>
      </c>
      <c r="AQ36" s="304">
        <v>5045</v>
      </c>
      <c r="AR36" s="305">
        <v>-25.5</v>
      </c>
    </row>
    <row r="37" spans="1:46" ht="13.5" customHeight="1" x14ac:dyDescent="0.2">
      <c r="A37" s="259"/>
      <c r="AK37" s="1117" t="s">
        <v>508</v>
      </c>
      <c r="AL37" s="1118"/>
      <c r="AM37" s="1118"/>
      <c r="AN37" s="1119"/>
      <c r="AO37" s="303">
        <v>7029</v>
      </c>
      <c r="AP37" s="303">
        <v>545</v>
      </c>
      <c r="AQ37" s="304">
        <v>526</v>
      </c>
      <c r="AR37" s="305">
        <v>3.6</v>
      </c>
    </row>
    <row r="38" spans="1:46" ht="27" customHeight="1" x14ac:dyDescent="0.2">
      <c r="A38" s="259"/>
      <c r="AK38" s="1120" t="s">
        <v>509</v>
      </c>
      <c r="AL38" s="1121"/>
      <c r="AM38" s="1121"/>
      <c r="AN38" s="1122"/>
      <c r="AO38" s="306" t="s">
        <v>489</v>
      </c>
      <c r="AP38" s="306" t="s">
        <v>489</v>
      </c>
      <c r="AQ38" s="307">
        <v>11</v>
      </c>
      <c r="AR38" s="295" t="s">
        <v>489</v>
      </c>
      <c r="AS38" s="302"/>
    </row>
    <row r="39" spans="1:46" ht="13.2" x14ac:dyDescent="0.2">
      <c r="A39" s="259"/>
      <c r="AK39" s="1120" t="s">
        <v>510</v>
      </c>
      <c r="AL39" s="1121"/>
      <c r="AM39" s="1121"/>
      <c r="AN39" s="1122"/>
      <c r="AO39" s="303">
        <v>-7376</v>
      </c>
      <c r="AP39" s="303">
        <v>-572</v>
      </c>
      <c r="AQ39" s="304">
        <v>-1559</v>
      </c>
      <c r="AR39" s="305">
        <v>-63.3</v>
      </c>
      <c r="AS39" s="302"/>
    </row>
    <row r="40" spans="1:46" ht="27" customHeight="1" x14ac:dyDescent="0.2">
      <c r="A40" s="259"/>
      <c r="AK40" s="1117" t="s">
        <v>511</v>
      </c>
      <c r="AL40" s="1118"/>
      <c r="AM40" s="1118"/>
      <c r="AN40" s="1119"/>
      <c r="AO40" s="303">
        <v>-626922</v>
      </c>
      <c r="AP40" s="303">
        <v>-48644</v>
      </c>
      <c r="AQ40" s="304">
        <v>-58872</v>
      </c>
      <c r="AR40" s="305">
        <v>-17.399999999999999</v>
      </c>
      <c r="AS40" s="302"/>
    </row>
    <row r="41" spans="1:46" ht="13.2" x14ac:dyDescent="0.2">
      <c r="A41" s="259"/>
      <c r="AK41" s="1123" t="s">
        <v>288</v>
      </c>
      <c r="AL41" s="1124"/>
      <c r="AM41" s="1124"/>
      <c r="AN41" s="1125"/>
      <c r="AO41" s="303">
        <v>179237</v>
      </c>
      <c r="AP41" s="303">
        <v>13907</v>
      </c>
      <c r="AQ41" s="304">
        <v>28979</v>
      </c>
      <c r="AR41" s="305">
        <v>-52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12" t="s">
        <v>481</v>
      </c>
      <c r="AN49" s="1114" t="s">
        <v>514</v>
      </c>
      <c r="AO49" s="1115"/>
      <c r="AP49" s="1115"/>
      <c r="AQ49" s="1115"/>
      <c r="AR49" s="1116"/>
    </row>
    <row r="50" spans="1:44" ht="13.2" x14ac:dyDescent="0.2">
      <c r="A50" s="259"/>
      <c r="AK50" s="317"/>
      <c r="AL50" s="318"/>
      <c r="AM50" s="1113"/>
      <c r="AN50" s="319" t="s">
        <v>515</v>
      </c>
      <c r="AO50" s="320" t="s">
        <v>516</v>
      </c>
      <c r="AP50" s="321" t="s">
        <v>517</v>
      </c>
      <c r="AQ50" s="322" t="s">
        <v>518</v>
      </c>
      <c r="AR50" s="323" t="s">
        <v>519</v>
      </c>
    </row>
    <row r="51" spans="1:44" ht="13.2" x14ac:dyDescent="0.2">
      <c r="A51" s="259"/>
      <c r="AK51" s="315" t="s">
        <v>520</v>
      </c>
      <c r="AL51" s="316"/>
      <c r="AM51" s="324">
        <v>768449</v>
      </c>
      <c r="AN51" s="325">
        <v>56893</v>
      </c>
      <c r="AO51" s="326">
        <v>-50</v>
      </c>
      <c r="AP51" s="327">
        <v>93492</v>
      </c>
      <c r="AQ51" s="328">
        <v>-13.6</v>
      </c>
      <c r="AR51" s="329">
        <v>-36.4</v>
      </c>
    </row>
    <row r="52" spans="1:44" ht="13.2" x14ac:dyDescent="0.2">
      <c r="A52" s="259"/>
      <c r="AK52" s="330"/>
      <c r="AL52" s="331" t="s">
        <v>521</v>
      </c>
      <c r="AM52" s="332">
        <v>569259</v>
      </c>
      <c r="AN52" s="333">
        <v>42145</v>
      </c>
      <c r="AO52" s="334">
        <v>-60.3</v>
      </c>
      <c r="AP52" s="335">
        <v>53316</v>
      </c>
      <c r="AQ52" s="336">
        <v>6</v>
      </c>
      <c r="AR52" s="337">
        <v>-66.3</v>
      </c>
    </row>
    <row r="53" spans="1:44" ht="13.2" x14ac:dyDescent="0.2">
      <c r="A53" s="259"/>
      <c r="AK53" s="315" t="s">
        <v>522</v>
      </c>
      <c r="AL53" s="316"/>
      <c r="AM53" s="324">
        <v>1417174</v>
      </c>
      <c r="AN53" s="325">
        <v>106036</v>
      </c>
      <c r="AO53" s="326">
        <v>86.4</v>
      </c>
      <c r="AP53" s="327">
        <v>94796</v>
      </c>
      <c r="AQ53" s="328">
        <v>1.4</v>
      </c>
      <c r="AR53" s="329">
        <v>85</v>
      </c>
    </row>
    <row r="54" spans="1:44" ht="13.2" x14ac:dyDescent="0.2">
      <c r="A54" s="259"/>
      <c r="AK54" s="330"/>
      <c r="AL54" s="331" t="s">
        <v>521</v>
      </c>
      <c r="AM54" s="332">
        <v>1166642</v>
      </c>
      <c r="AN54" s="333">
        <v>87291</v>
      </c>
      <c r="AO54" s="334">
        <v>107.1</v>
      </c>
      <c r="AP54" s="335">
        <v>55781</v>
      </c>
      <c r="AQ54" s="336">
        <v>4.5999999999999996</v>
      </c>
      <c r="AR54" s="337">
        <v>102.5</v>
      </c>
    </row>
    <row r="55" spans="1:44" ht="13.2" x14ac:dyDescent="0.2">
      <c r="A55" s="259"/>
      <c r="AK55" s="315" t="s">
        <v>523</v>
      </c>
      <c r="AL55" s="316"/>
      <c r="AM55" s="324">
        <v>1378245</v>
      </c>
      <c r="AN55" s="325">
        <v>104627</v>
      </c>
      <c r="AO55" s="326">
        <v>-1.3</v>
      </c>
      <c r="AP55" s="327">
        <v>85942</v>
      </c>
      <c r="AQ55" s="328">
        <v>-9.3000000000000007</v>
      </c>
      <c r="AR55" s="329">
        <v>8</v>
      </c>
    </row>
    <row r="56" spans="1:44" ht="13.2" x14ac:dyDescent="0.2">
      <c r="A56" s="259"/>
      <c r="AK56" s="330"/>
      <c r="AL56" s="331" t="s">
        <v>521</v>
      </c>
      <c r="AM56" s="332">
        <v>1214385</v>
      </c>
      <c r="AN56" s="333">
        <v>92187</v>
      </c>
      <c r="AO56" s="334">
        <v>5.6</v>
      </c>
      <c r="AP56" s="335">
        <v>48630</v>
      </c>
      <c r="AQ56" s="336">
        <v>-12.8</v>
      </c>
      <c r="AR56" s="337">
        <v>18.399999999999999</v>
      </c>
    </row>
    <row r="57" spans="1:44" ht="13.2" x14ac:dyDescent="0.2">
      <c r="A57" s="259"/>
      <c r="AK57" s="315" t="s">
        <v>524</v>
      </c>
      <c r="AL57" s="316"/>
      <c r="AM57" s="324">
        <v>965853</v>
      </c>
      <c r="AN57" s="325">
        <v>73606</v>
      </c>
      <c r="AO57" s="326">
        <v>-29.6</v>
      </c>
      <c r="AP57" s="327">
        <v>95007</v>
      </c>
      <c r="AQ57" s="328">
        <v>10.5</v>
      </c>
      <c r="AR57" s="329">
        <v>-40.1</v>
      </c>
    </row>
    <row r="58" spans="1:44" ht="13.2" x14ac:dyDescent="0.2">
      <c r="A58" s="259"/>
      <c r="AK58" s="330"/>
      <c r="AL58" s="331" t="s">
        <v>521</v>
      </c>
      <c r="AM58" s="332">
        <v>801219</v>
      </c>
      <c r="AN58" s="333">
        <v>61059</v>
      </c>
      <c r="AO58" s="334">
        <v>-33.799999999999997</v>
      </c>
      <c r="AP58" s="335">
        <v>48509</v>
      </c>
      <c r="AQ58" s="336">
        <v>-0.2</v>
      </c>
      <c r="AR58" s="337">
        <v>-33.6</v>
      </c>
    </row>
    <row r="59" spans="1:44" ht="13.2" x14ac:dyDescent="0.2">
      <c r="A59" s="259"/>
      <c r="AK59" s="315" t="s">
        <v>525</v>
      </c>
      <c r="AL59" s="316"/>
      <c r="AM59" s="324">
        <v>590405</v>
      </c>
      <c r="AN59" s="325">
        <v>45810</v>
      </c>
      <c r="AO59" s="326">
        <v>-37.799999999999997</v>
      </c>
      <c r="AP59" s="327">
        <v>98176</v>
      </c>
      <c r="AQ59" s="328">
        <v>3.3</v>
      </c>
      <c r="AR59" s="329">
        <v>-41.1</v>
      </c>
    </row>
    <row r="60" spans="1:44" ht="13.2" x14ac:dyDescent="0.2">
      <c r="A60" s="259"/>
      <c r="AK60" s="330"/>
      <c r="AL60" s="331" t="s">
        <v>521</v>
      </c>
      <c r="AM60" s="332">
        <v>384897</v>
      </c>
      <c r="AN60" s="333">
        <v>29865</v>
      </c>
      <c r="AO60" s="334">
        <v>-51.1</v>
      </c>
      <c r="AP60" s="335">
        <v>58489</v>
      </c>
      <c r="AQ60" s="336">
        <v>20.6</v>
      </c>
      <c r="AR60" s="337">
        <v>-71.7</v>
      </c>
    </row>
    <row r="61" spans="1:44" ht="13.2" x14ac:dyDescent="0.2">
      <c r="A61" s="259"/>
      <c r="AK61" s="315" t="s">
        <v>526</v>
      </c>
      <c r="AL61" s="338"/>
      <c r="AM61" s="324">
        <v>1024025</v>
      </c>
      <c r="AN61" s="325">
        <v>77394</v>
      </c>
      <c r="AO61" s="326">
        <v>-6.5</v>
      </c>
      <c r="AP61" s="327">
        <v>93483</v>
      </c>
      <c r="AQ61" s="339">
        <v>-1.5</v>
      </c>
      <c r="AR61" s="329">
        <v>-5</v>
      </c>
    </row>
    <row r="62" spans="1:44" ht="13.2" x14ac:dyDescent="0.2">
      <c r="A62" s="259"/>
      <c r="AK62" s="330"/>
      <c r="AL62" s="331" t="s">
        <v>521</v>
      </c>
      <c r="AM62" s="332">
        <v>827280</v>
      </c>
      <c r="AN62" s="333">
        <v>62509</v>
      </c>
      <c r="AO62" s="334">
        <v>-6.5</v>
      </c>
      <c r="AP62" s="335">
        <v>52945</v>
      </c>
      <c r="AQ62" s="336">
        <v>3.6</v>
      </c>
      <c r="AR62" s="337">
        <v>-10.1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7PHhoctGDk89H+AzquKm/mhS0Mj+fteMQWOEyxBSp6FK7l1xwaODWTKcwtPICujEb79sSIhSan+Hcy4knsyLA==" saltValue="hM7shJr+jwXa6WKAmXyd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4"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XTBt27xe0uZO0RFYq714f2Dpdapgd120RrVG+T3z/Ql49p4NEof+9cEySWEyi1ujvVVtHZnlG0oguCr9IrNx0g==" saltValue="ihnSoB6DpbTgrvubBSUJ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ih53jiRi956MkBOfiPuMXlh1bC43Vxui031U7sDVwfete+s2h4r4U0JlJTT633aLsbazrG/AlqYNI5fTY900Ow==" saltValue="PG3OIwxC5H0CFeCeHtof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29.96</v>
      </c>
      <c r="G47" s="12">
        <v>31.91</v>
      </c>
      <c r="H47" s="12">
        <v>30.17</v>
      </c>
      <c r="I47" s="12">
        <v>32.81</v>
      </c>
      <c r="J47" s="13">
        <v>32.11</v>
      </c>
    </row>
    <row r="48" spans="2:10" ht="57.75" customHeight="1" x14ac:dyDescent="0.2">
      <c r="B48" s="14"/>
      <c r="C48" s="1128" t="s">
        <v>4</v>
      </c>
      <c r="D48" s="1128"/>
      <c r="E48" s="1129"/>
      <c r="F48" s="15">
        <v>6.46</v>
      </c>
      <c r="G48" s="16">
        <v>5.52</v>
      </c>
      <c r="H48" s="16">
        <v>9.83</v>
      </c>
      <c r="I48" s="16">
        <v>9.7100000000000009</v>
      </c>
      <c r="J48" s="17">
        <v>6.57</v>
      </c>
    </row>
    <row r="49" spans="2:10" ht="57.75" customHeight="1" thickBot="1" x14ac:dyDescent="0.25">
      <c r="B49" s="18"/>
      <c r="C49" s="1130" t="s">
        <v>5</v>
      </c>
      <c r="D49" s="1130"/>
      <c r="E49" s="1131"/>
      <c r="F49" s="19" t="s">
        <v>533</v>
      </c>
      <c r="G49" s="20">
        <v>2.4700000000000002</v>
      </c>
      <c r="H49" s="20">
        <v>4.66</v>
      </c>
      <c r="I49" s="20">
        <v>0.02</v>
      </c>
      <c r="J49" s="21" t="s">
        <v>534</v>
      </c>
    </row>
    <row r="50" spans="2:10" ht="13.2" x14ac:dyDescent="0.2"/>
  </sheetData>
  <sheetProtection algorithmName="SHA-512" hashValue="jDqydKJZPbS9F5LZyefVT7l4xn72OwHFtIV8dJTi7I1FU4KFjHX0JcZMJPsF4vjEIyTB/6/+tlnt8c/UUAX+wA==" saltValue="xp1cajstsNV9Qmtnq6Vx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柴崎　真希郎</cp:lastModifiedBy>
  <cp:lastPrinted>2025-03-10T08:50:22Z</cp:lastPrinted>
  <dcterms:created xsi:type="dcterms:W3CDTF">2025-02-19T01:34:53Z</dcterms:created>
  <dcterms:modified xsi:type="dcterms:W3CDTF">2025-08-12T07:57:46Z</dcterms:modified>
  <cp:category/>
</cp:coreProperties>
</file>