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10" activeTab="0"/>
  </bookViews>
  <sheets>
    <sheet name="別紙１" sheetId="1" r:id="rId1"/>
    <sheet name="別紙１ (記入例)" sheetId="2" r:id="rId2"/>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2.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sharedStrings.xml><?xml version="1.0" encoding="utf-8"?>
<sst xmlns="http://schemas.openxmlformats.org/spreadsheetml/2006/main" count="292" uniqueCount="110">
  <si>
    <t>事業所番号</t>
  </si>
  <si>
    <t>事業所名</t>
  </si>
  <si>
    <t>サービス</t>
  </si>
  <si>
    <t>法人名</t>
  </si>
  <si>
    <t>代表者名</t>
  </si>
  <si>
    <t>住所</t>
  </si>
  <si>
    <t>全体月計</t>
  </si>
  <si>
    <t>訪問介護</t>
  </si>
  <si>
    <t>福祉用具貸与</t>
  </si>
  <si>
    <t>担当者名</t>
  </si>
  <si>
    <t>電話</t>
  </si>
  <si>
    <t>有</t>
  </si>
  <si>
    <t>無</t>
  </si>
  <si>
    <t>・</t>
  </si>
  <si>
    <t>別紙１</t>
  </si>
  <si>
    <t>最高法人計</t>
  </si>
  <si>
    <t>②</t>
  </si>
  <si>
    <t>④</t>
  </si>
  <si>
    <t>合計(①)</t>
  </si>
  <si>
    <t xml:space="preserve"> </t>
  </si>
  <si>
    <t>平均(①/6)</t>
  </si>
  <si>
    <t>居宅介護支援事業所特定事業所集中減算計算書　【平成　年度　期】</t>
  </si>
  <si>
    <t>H    .</t>
  </si>
  <si>
    <t>区域内の事業所数（平成     年   月   日現在）</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</si>
  <si>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</si>
  <si>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</si>
  <si>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</si>
  <si>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</si>
  <si>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</si>
  <si>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</si>
  <si>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</si>
  <si>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</si>
  <si>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</si>
  <si>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</si>
  <si>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</si>
  <si>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</si>
  <si>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</si>
  <si>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</si>
  <si>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</si>
  <si>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</si>
  <si>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</si>
  <si>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</si>
  <si>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</si>
  <si>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</si>
  <si>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</si>
  <si>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様式１「居宅介護支援事業所における特定事業所集中減算の届出について」を作成し本紙及び別紙２とともに県へ届け出てください。</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</si>
  <si>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</si>
  <si>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</si>
  <si>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</si>
  <si>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</si>
  <si>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</si>
  <si>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</si>
  <si>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</si>
  <si>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</si>
  <si>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</si>
  <si>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</si>
  <si>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</si>
  <si>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</si>
  <si>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</si>
  <si>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</si>
  <si>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</si>
  <si>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</si>
  <si>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t>４　届出の要否</t>
  </si>
  <si>
    <t>届出の要否</t>
  </si>
  <si>
    <t>集中割合が８０％を超えるサービスがない</t>
  </si>
  <si>
    <t>届出は不要です。
事業所において別紙１及び別紙２を
２年間保存してください。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</si>
  <si>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</si>
  <si>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</si>
  <si>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</si>
  <si>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届出が必要です。
県へ様式１、別紙１、別紙２及び別表を
提出してください。</t>
  </si>
  <si>
    <t>届出が必要です。
必要書類を添えて県へ
提出してください。</t>
  </si>
  <si>
    <t>1176543200</t>
  </si>
  <si>
    <t>通所介護</t>
  </si>
  <si>
    <t>福祉用具貸与</t>
  </si>
  <si>
    <t>訪問看護</t>
  </si>
  <si>
    <t>訪問看護</t>
  </si>
  <si>
    <t>通所リハビリテーション</t>
  </si>
  <si>
    <t>通所リハビリテーション</t>
  </si>
  <si>
    <t>訪問介護</t>
  </si>
  <si>
    <t>訪問介護</t>
  </si>
  <si>
    <t>通所介護</t>
  </si>
  <si>
    <t>※　みなし指定のあるサービスについて記載した場合は別表「サービス別　実施区域内における事業所の請求状況調査表」を提出すること</t>
  </si>
  <si>
    <t>総事業所数</t>
  </si>
  <si>
    <t>訪問看護</t>
  </si>
  <si>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</si>
  <si>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</si>
  <si>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</si>
  <si>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</si>
  <si>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</si>
  <si>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</si>
  <si>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</si>
  <si>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</si>
  <si>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区域内の事業所数（平成３０年２月２８日現在）</t>
  </si>
  <si>
    <t>神川町</t>
  </si>
  <si>
    <t>(株）なっちゃん</t>
  </si>
  <si>
    <t>神川　和子</t>
  </si>
  <si>
    <t>神川町大字植竹909番地</t>
  </si>
  <si>
    <t>なっちゃん神川</t>
  </si>
  <si>
    <t>(福）かみかわ会</t>
  </si>
  <si>
    <t>神泉　国雄</t>
  </si>
  <si>
    <t>神川町大字植竹909</t>
  </si>
  <si>
    <t>神川町大字下阿久原８１６－１</t>
  </si>
  <si>
    <t>0495-77-2113</t>
  </si>
  <si>
    <t>居宅介護支援事業所特定事業所集中減算計算書　【平成３０年度前期】</t>
  </si>
  <si>
    <t>H 30.3</t>
  </si>
  <si>
    <t>H 30.4</t>
  </si>
  <si>
    <t>H 30.5</t>
  </si>
  <si>
    <t>H 30.6</t>
  </si>
  <si>
    <t>H 30.7</t>
  </si>
  <si>
    <t>H 30.8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</si>
</sst>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3">
    <font>
      <sz val="11"/>
      <name val="ＭＳ Ｐゴシック"/>
      <family val="3"/>
    </font>
    <font>
      <sz val="6"/>
      <name val="ＭＳ Ｐゴシック"/>
      <family val="3"/>
    </font>
    <font>
      <sz val="14"/>
      <name val="ＭＳ Ｐゴシック"/>
      <family val="3"/>
    </font>
    <font>
      <sz val="16"/>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medium"/>
      <right style="medium"/>
      <top style="medium"/>
      <bottom style="thin"/>
    </border>
    <border>
      <left style="medium"/>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0">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4" fillId="0" borderId="18" xfId="0" applyFont="1" applyBorder="1" applyAlignment="1">
      <alignment horizontal="center" vertical="center" wrapText="1"/>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8" xfId="0" applyBorder="1" applyAlignment="1">
      <alignment vertical="center"/>
    </xf>
    <xf numFmtId="0" fontId="0" fillId="0" borderId="18" xfId="0" applyBorder="1" applyAlignment="1" applyProtection="1">
      <alignment vertical="center"/>
      <protection locked="0"/>
    </xf>
    <xf numFmtId="0" fontId="0" fillId="0" borderId="18" xfId="0" applyBorder="1" applyAlignment="1" applyProtection="1">
      <alignment vertical="center"/>
      <protection/>
    </xf>
    <xf numFmtId="0" fontId="0" fillId="0" borderId="19" xfId="0" applyBorder="1" applyAlignment="1">
      <alignment vertical="center"/>
    </xf>
    <xf numFmtId="0" fontId="0" fillId="0" borderId="15"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4" fillId="0" borderId="19"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34" xfId="0" applyFill="1" applyBorder="1" applyAlignment="1" applyProtection="1">
      <alignment horizontal="center" vertical="center"/>
      <protection locked="0"/>
    </xf>
    <xf numFmtId="0" fontId="0" fillId="0" borderId="35"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49" fontId="0" fillId="0" borderId="10" xfId="0" applyNumberFormat="1" applyBorder="1" applyAlignment="1">
      <alignment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lignment vertical="center" wrapText="1"/>
    </xf>
    <xf numFmtId="0" fontId="0" fillId="0" borderId="0" xfId="0" applyBorder="1" applyAlignment="1" applyProtection="1">
      <alignment horizontal="left" vertical="center"/>
      <protection/>
    </xf>
    <xf numFmtId="0" fontId="4" fillId="0" borderId="40" xfId="0" applyFont="1" applyBorder="1" applyAlignment="1">
      <alignment vertical="center" wrapText="1"/>
    </xf>
    <xf numFmtId="0" fontId="4" fillId="0" borderId="41" xfId="0" applyFont="1" applyBorder="1" applyAlignment="1">
      <alignment vertical="center" wrapText="1"/>
    </xf>
    <xf numFmtId="179" fontId="0" fillId="0" borderId="18" xfId="0" applyNumberFormat="1" applyBorder="1" applyAlignment="1">
      <alignment vertical="center"/>
    </xf>
    <xf numFmtId="179" fontId="0" fillId="0" borderId="15" xfId="0" applyNumberForma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18" xfId="0" applyBorder="1" applyAlignment="1" applyProtection="1">
      <alignment horizontal="center" vertical="center"/>
      <protection locked="0"/>
    </xf>
    <xf numFmtId="0" fontId="0" fillId="0" borderId="48"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54"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55"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54" xfId="0" applyBorder="1" applyAlignment="1">
      <alignment horizontal="center" vertical="top"/>
    </xf>
    <xf numFmtId="0" fontId="0" fillId="0" borderId="18"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0" fillId="0" borderId="47" xfId="0" applyBorder="1" applyAlignment="1">
      <alignment horizontal="center" vertical="center" shrinkToFit="1"/>
    </xf>
    <xf numFmtId="0" fontId="0" fillId="0" borderId="20"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5" xfId="0" applyBorder="1" applyAlignment="1">
      <alignment horizontal="center" vertical="center"/>
    </xf>
    <xf numFmtId="0" fontId="3" fillId="0" borderId="0" xfId="0" applyFont="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58" xfId="0" applyBorder="1" applyAlignment="1">
      <alignment horizontal="left" vertical="center"/>
    </xf>
    <xf numFmtId="0" fontId="0" fillId="0" borderId="32" xfId="0" applyBorder="1" applyAlignment="1">
      <alignment horizontal="center" vertical="center"/>
    </xf>
    <xf numFmtId="0" fontId="2" fillId="0" borderId="30"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3" xfId="0" applyBorder="1" applyAlignment="1" applyProtection="1">
      <alignment horizontal="center" vertical="center"/>
      <protection locked="0"/>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0" fillId="0" borderId="52" xfId="0" applyBorder="1" applyAlignment="1">
      <alignment horizontal="center" vertical="center" wrapText="1"/>
    </xf>
    <xf numFmtId="0" fontId="0" fillId="0" borderId="10"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wrapText="1"/>
    </xf>
    <xf numFmtId="0" fontId="0" fillId="0" borderId="66" xfId="0" applyBorder="1" applyAlignment="1">
      <alignment horizontal="center" vertical="center"/>
    </xf>
    <xf numFmtId="0" fontId="0" fillId="0" borderId="41" xfId="0" applyBorder="1" applyAlignment="1">
      <alignment horizontal="center" vertical="center"/>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7" fillId="0" borderId="70"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0" fillId="0" borderId="61"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center" vertical="center"/>
    </xf>
    <xf numFmtId="0" fontId="0" fillId="0" borderId="33" xfId="0" applyBorder="1" applyAlignment="1">
      <alignment horizontal="left"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72" xfId="0" applyBorder="1" applyAlignment="1">
      <alignment horizontal="left" vertical="center" wrapText="1"/>
    </xf>
    <xf numFmtId="0" fontId="0" fillId="0" borderId="50" xfId="0" applyBorder="1" applyAlignment="1">
      <alignment horizontal="left" vertical="center" wrapText="1"/>
    </xf>
    <xf numFmtId="0" fontId="0" fillId="0" borderId="0" xfId="0" applyBorder="1" applyAlignment="1">
      <alignment horizontal="left" vertical="center" wrapText="1"/>
    </xf>
    <xf numFmtId="0" fontId="0" fillId="0" borderId="73" xfId="0" applyBorder="1" applyAlignment="1">
      <alignment horizontal="left" vertical="center" wrapText="1"/>
    </xf>
    <xf numFmtId="0" fontId="0" fillId="0" borderId="52" xfId="0" applyBorder="1" applyAlignment="1">
      <alignment horizontal="left" vertical="center" wrapText="1"/>
    </xf>
    <xf numFmtId="0" fontId="0" fillId="0" borderId="10" xfId="0" applyBorder="1" applyAlignment="1">
      <alignment horizontal="left" vertical="center" wrapText="1"/>
    </xf>
    <xf numFmtId="0" fontId="0" fillId="0" borderId="74"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75"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4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90700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90700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1">
      <selection activeCell="J67" sqref="J67"/>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14</v>
      </c>
    </row>
    <row r="2" spans="1:14" ht="18.75">
      <c r="A2" s="106" t="s">
        <v>21</v>
      </c>
      <c r="B2" s="106"/>
      <c r="C2" s="106"/>
      <c r="D2" s="106"/>
      <c r="E2" s="106"/>
      <c r="F2" s="106"/>
      <c r="G2" s="106"/>
      <c r="H2" s="106"/>
      <c r="I2" s="106"/>
      <c r="J2" s="106"/>
      <c r="K2" s="106"/>
      <c r="L2" s="106"/>
      <c r="M2" s="106"/>
      <c r="N2" s="30"/>
    </row>
    <row r="4" spans="1:13" ht="13.5">
      <c r="A4" s="1" t="s">
        <v>0</v>
      </c>
      <c r="B4" s="1"/>
      <c r="C4" s="1"/>
      <c r="D4" s="29"/>
      <c r="E4" s="1" t="s">
        <v>1</v>
      </c>
      <c r="F4" s="19"/>
      <c r="G4" s="19"/>
      <c r="H4" s="19"/>
      <c r="I4" s="1" t="s">
        <v>9</v>
      </c>
      <c r="J4" s="12"/>
      <c r="K4" s="13" t="s">
        <v>10</v>
      </c>
      <c r="L4" s="104"/>
      <c r="M4" s="104"/>
    </row>
    <row r="6" ht="14.25" thickBot="1">
      <c r="A6" t="s">
        <v>28</v>
      </c>
    </row>
    <row r="7" spans="1:13" ht="13.5">
      <c r="A7" s="107" t="s">
        <v>2</v>
      </c>
      <c r="B7" s="108"/>
      <c r="C7" s="96" t="s">
        <v>3</v>
      </c>
      <c r="D7" s="96"/>
      <c r="E7" s="96" t="s">
        <v>4</v>
      </c>
      <c r="F7" s="96"/>
      <c r="G7" s="96" t="s">
        <v>5</v>
      </c>
      <c r="H7" s="96"/>
      <c r="I7" s="96"/>
      <c r="J7" s="16" t="s">
        <v>6</v>
      </c>
      <c r="K7" s="16" t="s">
        <v>25</v>
      </c>
      <c r="L7" s="16" t="s">
        <v>15</v>
      </c>
      <c r="M7" s="92" t="s">
        <v>24</v>
      </c>
    </row>
    <row r="8" spans="1:13" ht="13.5">
      <c r="A8" s="86"/>
      <c r="B8" s="87"/>
      <c r="C8" s="89"/>
      <c r="D8" s="89"/>
      <c r="E8" s="89"/>
      <c r="F8" s="89"/>
      <c r="G8" s="89"/>
      <c r="H8" s="89"/>
      <c r="I8" s="89"/>
      <c r="J8" s="46" t="s">
        <v>16</v>
      </c>
      <c r="K8" s="46" t="s">
        <v>26</v>
      </c>
      <c r="L8" s="46" t="s">
        <v>17</v>
      </c>
      <c r="M8" s="93"/>
    </row>
    <row r="9" spans="1:14" ht="22.5" customHeight="1">
      <c r="A9" s="102"/>
      <c r="B9" s="103"/>
      <c r="C9" s="81" t="s">
        <v>19</v>
      </c>
      <c r="D9" s="81"/>
      <c r="E9" s="81"/>
      <c r="F9" s="81"/>
      <c r="G9" s="81"/>
      <c r="H9" s="81"/>
      <c r="I9" s="81"/>
      <c r="J9" s="26"/>
      <c r="K9" s="71">
        <f>J9*0.8</f>
        <v>0</v>
      </c>
      <c r="L9" s="24"/>
      <c r="M9" s="48" t="str">
        <f>IF(K9&lt;L9,"○","- ")</f>
        <v>- </v>
      </c>
      <c r="N9" s="14"/>
    </row>
    <row r="10" spans="1:14" ht="22.5" customHeight="1">
      <c r="A10" s="102"/>
      <c r="B10" s="103"/>
      <c r="C10" s="81"/>
      <c r="D10" s="81"/>
      <c r="E10" s="81"/>
      <c r="F10" s="81"/>
      <c r="G10" s="81"/>
      <c r="H10" s="81"/>
      <c r="I10" s="81"/>
      <c r="J10" s="26"/>
      <c r="K10" s="71">
        <f aca="true" t="shared" si="0" ref="K10:K15">J10*0.8</f>
        <v>0</v>
      </c>
      <c r="L10" s="24"/>
      <c r="M10" s="48" t="str">
        <f aca="true" t="shared" si="1" ref="M10:M15">IF(K10&lt;L10,"○","- ")</f>
        <v>- </v>
      </c>
      <c r="N10" s="14"/>
    </row>
    <row r="11" spans="1:14" ht="22.5" customHeight="1">
      <c r="A11" s="102"/>
      <c r="B11" s="103"/>
      <c r="C11" s="81"/>
      <c r="D11" s="81"/>
      <c r="E11" s="81"/>
      <c r="F11" s="81"/>
      <c r="G11" s="81"/>
      <c r="H11" s="81"/>
      <c r="I11" s="81"/>
      <c r="J11" s="26"/>
      <c r="K11" s="71">
        <f t="shared" si="0"/>
        <v>0</v>
      </c>
      <c r="L11" s="24"/>
      <c r="M11" s="48" t="str">
        <f t="shared" si="1"/>
        <v>- </v>
      </c>
      <c r="N11" s="14"/>
    </row>
    <row r="12" spans="1:14" ht="22.5" customHeight="1">
      <c r="A12" s="102"/>
      <c r="B12" s="103"/>
      <c r="C12" s="81"/>
      <c r="D12" s="81"/>
      <c r="E12" s="81"/>
      <c r="F12" s="81"/>
      <c r="G12" s="81"/>
      <c r="H12" s="81"/>
      <c r="I12" s="81"/>
      <c r="J12" s="26"/>
      <c r="K12" s="71">
        <f t="shared" si="0"/>
        <v>0</v>
      </c>
      <c r="L12" s="24"/>
      <c r="M12" s="48" t="str">
        <f t="shared" si="1"/>
        <v>- </v>
      </c>
      <c r="N12" s="14"/>
    </row>
    <row r="13" spans="1:14" ht="22.5" customHeight="1">
      <c r="A13" s="102"/>
      <c r="B13" s="103"/>
      <c r="C13" s="81"/>
      <c r="D13" s="81"/>
      <c r="E13" s="81"/>
      <c r="F13" s="81"/>
      <c r="G13" s="81"/>
      <c r="H13" s="81"/>
      <c r="I13" s="81"/>
      <c r="J13" s="26"/>
      <c r="K13" s="71">
        <f t="shared" si="0"/>
        <v>0</v>
      </c>
      <c r="L13" s="24"/>
      <c r="M13" s="48" t="str">
        <f t="shared" si="1"/>
        <v>- </v>
      </c>
      <c r="N13" s="14"/>
    </row>
    <row r="14" spans="1:14" ht="22.5" customHeight="1">
      <c r="A14" s="102"/>
      <c r="B14" s="103"/>
      <c r="C14" s="81"/>
      <c r="D14" s="81"/>
      <c r="E14" s="81"/>
      <c r="F14" s="81"/>
      <c r="G14" s="81"/>
      <c r="H14" s="81"/>
      <c r="I14" s="81"/>
      <c r="J14" s="26"/>
      <c r="K14" s="71">
        <f t="shared" si="0"/>
        <v>0</v>
      </c>
      <c r="L14" s="24"/>
      <c r="M14" s="48" t="str">
        <f t="shared" si="1"/>
        <v>- </v>
      </c>
      <c r="N14" s="14"/>
    </row>
    <row r="15" spans="1:14" ht="22.5" customHeight="1" thickBot="1">
      <c r="A15" s="109"/>
      <c r="B15" s="110"/>
      <c r="C15" s="75"/>
      <c r="D15" s="75"/>
      <c r="E15" s="75"/>
      <c r="F15" s="75"/>
      <c r="G15" s="75"/>
      <c r="H15" s="75"/>
      <c r="I15" s="75"/>
      <c r="J15" s="28"/>
      <c r="K15" s="72">
        <f t="shared" si="0"/>
        <v>0</v>
      </c>
      <c r="L15" s="15"/>
      <c r="M15" s="44" t="str">
        <f t="shared" si="1"/>
        <v>- </v>
      </c>
      <c r="N15" s="14"/>
    </row>
    <row r="17" ht="13.5">
      <c r="A17" t="s">
        <v>29</v>
      </c>
    </row>
    <row r="19" spans="5:7" ht="17.25">
      <c r="E19" s="3" t="s">
        <v>11</v>
      </c>
      <c r="F19" s="3" t="s">
        <v>13</v>
      </c>
      <c r="G19" s="3" t="s">
        <v>12</v>
      </c>
    </row>
    <row r="21" spans="1:10" ht="13.5">
      <c r="A21" s="32" t="s">
        <v>41</v>
      </c>
      <c r="B21" s="33"/>
      <c r="C21" s="33"/>
      <c r="D21" s="33"/>
      <c r="E21" s="33"/>
      <c r="F21" s="33"/>
      <c r="G21" s="33"/>
      <c r="H21" s="33"/>
      <c r="I21" s="33"/>
      <c r="J21" s="34"/>
    </row>
    <row r="22" spans="1:10" ht="13.5">
      <c r="A22" s="35" t="s">
        <v>38</v>
      </c>
      <c r="B22" s="36"/>
      <c r="C22" s="36"/>
      <c r="D22" s="36"/>
      <c r="E22" s="36"/>
      <c r="F22" s="36"/>
      <c r="G22" s="36"/>
      <c r="H22" s="36"/>
      <c r="I22" s="36"/>
      <c r="J22" s="37"/>
    </row>
    <row r="23" spans="1:10" ht="13.5">
      <c r="A23" s="35" t="s">
        <v>42</v>
      </c>
      <c r="B23" s="36"/>
      <c r="C23" s="36"/>
      <c r="D23" s="36"/>
      <c r="E23" s="36"/>
      <c r="F23" s="36"/>
      <c r="G23" s="36"/>
      <c r="H23" s="36"/>
      <c r="I23" s="36"/>
      <c r="J23" s="37"/>
    </row>
    <row r="24" spans="1:10" ht="13.5">
      <c r="A24" s="38" t="s">
        <v>40</v>
      </c>
      <c r="B24" s="39"/>
      <c r="C24" s="39"/>
      <c r="D24" s="39"/>
      <c r="E24" s="39"/>
      <c r="F24" s="39"/>
      <c r="G24" s="39"/>
      <c r="H24" s="39"/>
      <c r="I24" s="39"/>
      <c r="J24" s="40"/>
    </row>
    <row r="25" ht="13.5">
      <c r="A25" t="s">
        <v>39</v>
      </c>
    </row>
    <row r="26" ht="13.5">
      <c r="A26" t="s">
        <v>30</v>
      </c>
    </row>
    <row r="28" spans="5:7" ht="17.25">
      <c r="E28" s="3" t="s">
        <v>11</v>
      </c>
      <c r="F28" s="3" t="s">
        <v>13</v>
      </c>
      <c r="G28" s="3" t="s">
        <v>12</v>
      </c>
    </row>
    <row r="29" spans="5:7" ht="17.25">
      <c r="E29" s="3"/>
      <c r="F29" s="3"/>
      <c r="G29" s="3"/>
    </row>
    <row r="30" spans="1:12" ht="13.5">
      <c r="A30" s="32" t="s">
        <v>43</v>
      </c>
      <c r="B30" s="33"/>
      <c r="C30" s="33"/>
      <c r="D30" s="33"/>
      <c r="E30" s="33"/>
      <c r="F30" s="33"/>
      <c r="G30" s="33"/>
      <c r="H30" s="33"/>
      <c r="I30" s="33"/>
      <c r="J30" s="33"/>
      <c r="K30" s="33"/>
      <c r="L30" s="34"/>
    </row>
    <row r="31" spans="1:12" ht="13.5">
      <c r="A31" s="35" t="s">
        <v>46</v>
      </c>
      <c r="B31" s="36"/>
      <c r="C31" s="36"/>
      <c r="D31" s="36"/>
      <c r="E31" s="36"/>
      <c r="F31" s="36"/>
      <c r="G31" s="36"/>
      <c r="H31" s="36"/>
      <c r="I31" s="36"/>
      <c r="J31" s="36"/>
      <c r="K31" s="36"/>
      <c r="L31" s="37"/>
    </row>
    <row r="32" spans="1:12" ht="13.5">
      <c r="A32" s="35" t="s">
        <v>44</v>
      </c>
      <c r="B32" s="36"/>
      <c r="C32" s="36"/>
      <c r="D32" s="36"/>
      <c r="E32" s="36"/>
      <c r="F32" s="36"/>
      <c r="G32" s="36"/>
      <c r="H32" s="36"/>
      <c r="I32" s="36"/>
      <c r="J32" s="36"/>
      <c r="K32" s="36"/>
      <c r="L32" s="37"/>
    </row>
    <row r="33" spans="1:12" ht="13.5">
      <c r="A33" s="41" t="s">
        <v>45</v>
      </c>
      <c r="B33" s="39"/>
      <c r="C33" s="39"/>
      <c r="D33" s="39"/>
      <c r="E33" s="39"/>
      <c r="F33" s="39"/>
      <c r="G33" s="39"/>
      <c r="H33" s="39"/>
      <c r="I33" s="39"/>
      <c r="J33" s="39"/>
      <c r="K33" s="39"/>
      <c r="L33" s="40"/>
    </row>
    <row r="34" spans="1:12" ht="13.5">
      <c r="A34" s="42"/>
      <c r="B34" s="36"/>
      <c r="C34" s="36"/>
      <c r="D34" s="36"/>
      <c r="E34" s="36"/>
      <c r="F34" s="36"/>
      <c r="G34" s="36"/>
      <c r="H34" s="36"/>
      <c r="I34" s="36"/>
      <c r="J34" s="36"/>
      <c r="K34" s="36"/>
      <c r="L34" s="36"/>
    </row>
    <row r="35" ht="14.25" thickBot="1">
      <c r="A35" t="s">
        <v>31</v>
      </c>
    </row>
    <row r="36" spans="1:13" ht="17.25" customHeight="1">
      <c r="A36" s="5" t="s">
        <v>33</v>
      </c>
      <c r="B36" s="97" t="s">
        <v>34</v>
      </c>
      <c r="C36" s="97"/>
      <c r="D36" s="97"/>
      <c r="E36" s="97"/>
      <c r="F36" s="97"/>
      <c r="G36" s="97"/>
      <c r="H36" s="97"/>
      <c r="I36" s="97"/>
      <c r="J36" s="97"/>
      <c r="K36" s="97"/>
      <c r="L36" s="97"/>
      <c r="M36" s="98"/>
    </row>
    <row r="37" spans="1:13" ht="16.5" customHeight="1">
      <c r="A37" s="47"/>
      <c r="B37" s="99" t="s">
        <v>32</v>
      </c>
      <c r="C37" s="99"/>
      <c r="D37" s="99"/>
      <c r="E37" s="99"/>
      <c r="F37" s="99"/>
      <c r="G37" s="99"/>
      <c r="H37" s="99"/>
      <c r="I37" s="99"/>
      <c r="J37" s="99"/>
      <c r="K37" s="99"/>
      <c r="L37" s="99"/>
      <c r="M37" s="100"/>
    </row>
    <row r="38" spans="1:13" ht="16.5" customHeight="1">
      <c r="A38" s="47"/>
      <c r="B38" s="99" t="s">
        <v>35</v>
      </c>
      <c r="C38" s="99"/>
      <c r="D38" s="99"/>
      <c r="E38" s="99"/>
      <c r="F38" s="99"/>
      <c r="G38" s="99"/>
      <c r="H38" s="99"/>
      <c r="I38" s="99"/>
      <c r="J38" s="99"/>
      <c r="K38" s="99"/>
      <c r="L38" s="99"/>
      <c r="M38" s="100"/>
    </row>
    <row r="39" spans="1:13" ht="16.5" customHeight="1">
      <c r="A39" s="47"/>
      <c r="B39" s="99" t="s">
        <v>36</v>
      </c>
      <c r="C39" s="99"/>
      <c r="D39" s="99"/>
      <c r="E39" s="99"/>
      <c r="F39" s="99"/>
      <c r="G39" s="99"/>
      <c r="H39" s="99"/>
      <c r="I39" s="99"/>
      <c r="J39" s="99"/>
      <c r="K39" s="99"/>
      <c r="L39" s="99"/>
      <c r="M39" s="100"/>
    </row>
    <row r="40" spans="1:13" ht="16.5" customHeight="1">
      <c r="A40" s="47"/>
      <c r="B40" s="101" t="s">
        <v>37</v>
      </c>
      <c r="C40" s="99"/>
      <c r="D40" s="99"/>
      <c r="E40" s="99"/>
      <c r="F40" s="99"/>
      <c r="G40" s="99"/>
      <c r="H40" s="99"/>
      <c r="I40" s="99"/>
      <c r="J40" s="99"/>
      <c r="K40" s="99"/>
      <c r="L40" s="99"/>
      <c r="M40" s="100"/>
    </row>
    <row r="41" spans="1:13" ht="16.5" customHeight="1">
      <c r="A41" s="47"/>
      <c r="B41" s="101" t="s">
        <v>87</v>
      </c>
      <c r="C41" s="99"/>
      <c r="D41" s="99"/>
      <c r="E41" s="99"/>
      <c r="F41" s="99"/>
      <c r="G41" s="99"/>
      <c r="H41" s="99"/>
      <c r="I41" s="99"/>
      <c r="J41" s="99"/>
      <c r="K41" s="99"/>
      <c r="L41" s="99"/>
      <c r="M41" s="100"/>
    </row>
    <row r="42" spans="1:13" ht="16.5" customHeight="1" thickBot="1">
      <c r="A42" s="45"/>
      <c r="B42" s="90" t="s">
        <v>47</v>
      </c>
      <c r="C42" s="90"/>
      <c r="D42" s="90"/>
      <c r="E42" s="90"/>
      <c r="F42" s="90"/>
      <c r="G42" s="90"/>
      <c r="H42" s="90"/>
      <c r="I42" s="90"/>
      <c r="J42" s="90"/>
      <c r="K42" s="90"/>
      <c r="L42" s="90"/>
      <c r="M42" s="91"/>
    </row>
    <row r="43" ht="15" customHeight="1"/>
    <row r="44" ht="15" customHeight="1"/>
    <row r="45" ht="15" customHeight="1">
      <c r="A45" t="s">
        <v>55</v>
      </c>
    </row>
    <row r="46" ht="15" customHeight="1"/>
    <row r="47" ht="13.5">
      <c r="A47" t="s">
        <v>48</v>
      </c>
    </row>
    <row r="48" ht="8.25" customHeight="1" thickBot="1"/>
    <row r="49" spans="1:13" ht="15.75" customHeight="1" thickBot="1">
      <c r="A49" s="117" t="s">
        <v>49</v>
      </c>
      <c r="B49" s="118"/>
      <c r="C49" s="118"/>
      <c r="D49" s="118"/>
      <c r="E49" s="118"/>
      <c r="F49" s="129" t="s">
        <v>23</v>
      </c>
      <c r="G49" s="130"/>
      <c r="H49" s="130"/>
      <c r="I49" s="130"/>
      <c r="J49" s="130"/>
      <c r="K49" s="130"/>
      <c r="L49" s="130"/>
      <c r="M49" s="131"/>
    </row>
    <row r="50" spans="1:13" ht="27" customHeight="1">
      <c r="A50" s="119"/>
      <c r="B50" s="120"/>
      <c r="C50" s="120"/>
      <c r="D50" s="120"/>
      <c r="E50" s="120"/>
      <c r="F50" s="126" t="s">
        <v>52</v>
      </c>
      <c r="G50" s="50" t="s">
        <v>51</v>
      </c>
      <c r="H50" s="94"/>
      <c r="I50" s="94"/>
      <c r="J50" s="94"/>
      <c r="K50" s="94"/>
      <c r="L50" s="94"/>
      <c r="M50" s="95"/>
    </row>
    <row r="51" spans="1:13" ht="27" customHeight="1" thickBot="1">
      <c r="A51" s="121"/>
      <c r="B51" s="122"/>
      <c r="C51" s="122"/>
      <c r="D51" s="122"/>
      <c r="E51" s="122"/>
      <c r="F51" s="127"/>
      <c r="G51" s="51" t="s">
        <v>50</v>
      </c>
      <c r="H51" s="105"/>
      <c r="I51" s="105"/>
      <c r="J51" s="105"/>
      <c r="K51" s="105"/>
      <c r="L51" s="105"/>
      <c r="M51" s="135"/>
    </row>
    <row r="52" spans="1:13" ht="27" customHeight="1">
      <c r="A52" s="84"/>
      <c r="B52" s="123"/>
      <c r="C52" s="123"/>
      <c r="D52" s="123"/>
      <c r="E52" s="123"/>
      <c r="F52" s="127"/>
      <c r="G52" s="52" t="s">
        <v>51</v>
      </c>
      <c r="H52" s="94"/>
      <c r="I52" s="94"/>
      <c r="J52" s="94"/>
      <c r="K52" s="94"/>
      <c r="L52" s="94"/>
      <c r="M52" s="95"/>
    </row>
    <row r="53" spans="1:13" ht="29.25" customHeight="1" thickBot="1">
      <c r="A53" s="84"/>
      <c r="B53" s="123"/>
      <c r="C53" s="123"/>
      <c r="D53" s="123"/>
      <c r="E53" s="123"/>
      <c r="F53" s="128"/>
      <c r="G53" s="51" t="s">
        <v>50</v>
      </c>
      <c r="H53" s="75"/>
      <c r="I53" s="75"/>
      <c r="J53" s="75"/>
      <c r="K53" s="75"/>
      <c r="L53" s="75"/>
      <c r="M53" s="116"/>
    </row>
    <row r="54" spans="1:13" ht="22.5" customHeight="1">
      <c r="A54" s="84"/>
      <c r="B54" s="123"/>
      <c r="C54" s="123"/>
      <c r="D54" s="123"/>
      <c r="E54" s="123"/>
      <c r="F54" s="126" t="s">
        <v>53</v>
      </c>
      <c r="G54" s="53" t="s">
        <v>51</v>
      </c>
      <c r="H54" s="134"/>
      <c r="I54" s="134"/>
      <c r="J54" s="114"/>
      <c r="K54" s="108"/>
      <c r="L54" s="114"/>
      <c r="M54" s="115"/>
    </row>
    <row r="55" spans="1:13" ht="22.5" customHeight="1">
      <c r="A55" s="84"/>
      <c r="B55" s="123"/>
      <c r="C55" s="123"/>
      <c r="D55" s="123"/>
      <c r="E55" s="123"/>
      <c r="F55" s="127"/>
      <c r="G55" s="132" t="s">
        <v>50</v>
      </c>
      <c r="H55" s="20" t="s">
        <v>82</v>
      </c>
      <c r="I55" s="21" t="s">
        <v>27</v>
      </c>
      <c r="J55" s="31" t="s">
        <v>82</v>
      </c>
      <c r="K55" s="21" t="s">
        <v>27</v>
      </c>
      <c r="L55" s="31" t="s">
        <v>82</v>
      </c>
      <c r="M55" s="43" t="s">
        <v>27</v>
      </c>
    </row>
    <row r="56" spans="1:13" ht="29.25" customHeight="1" thickBot="1">
      <c r="A56" s="124"/>
      <c r="B56" s="125"/>
      <c r="C56" s="125"/>
      <c r="D56" s="125"/>
      <c r="E56" s="125"/>
      <c r="F56" s="83"/>
      <c r="G56" s="133"/>
      <c r="H56" s="63"/>
      <c r="I56" s="64"/>
      <c r="J56" s="65"/>
      <c r="K56" s="64"/>
      <c r="L56" s="65"/>
      <c r="M56" s="66"/>
    </row>
    <row r="57" spans="1:13" ht="18" customHeight="1">
      <c r="A57" s="61" t="s">
        <v>81</v>
      </c>
      <c r="B57" s="18"/>
      <c r="C57" s="18"/>
      <c r="D57" s="18"/>
      <c r="E57" s="18"/>
      <c r="F57" s="18"/>
      <c r="G57" s="18"/>
      <c r="H57" s="22"/>
      <c r="I57" s="22"/>
      <c r="J57" s="22"/>
      <c r="K57" s="22"/>
      <c r="L57" s="22"/>
      <c r="M57" s="22"/>
    </row>
    <row r="58" spans="1:13" ht="18" customHeight="1">
      <c r="A58" s="61"/>
      <c r="B58" s="18"/>
      <c r="C58" s="18"/>
      <c r="D58" s="18"/>
      <c r="E58" s="18"/>
      <c r="F58" s="18"/>
      <c r="G58" s="18"/>
      <c r="H58" s="22"/>
      <c r="I58" s="22"/>
      <c r="J58" s="22"/>
      <c r="K58" s="22"/>
      <c r="L58" s="22"/>
      <c r="M58" s="22"/>
    </row>
    <row r="59" ht="13.5">
      <c r="A59" t="s">
        <v>54</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56</v>
      </c>
      <c r="G64" s="3"/>
      <c r="H64" s="3"/>
      <c r="I64" s="3"/>
    </row>
    <row r="65" spans="1:9" s="2" customFormat="1" ht="7.5" customHeight="1" thickBot="1">
      <c r="A65"/>
      <c r="G65" s="3"/>
      <c r="H65" s="3"/>
      <c r="I65" s="3"/>
    </row>
    <row r="66" spans="1:10" ht="18.75" customHeight="1">
      <c r="A66" s="82" t="s">
        <v>60</v>
      </c>
      <c r="B66" s="8" t="s">
        <v>22</v>
      </c>
      <c r="C66" s="9" t="s">
        <v>22</v>
      </c>
      <c r="D66" s="9" t="s">
        <v>22</v>
      </c>
      <c r="E66" s="9" t="s">
        <v>22</v>
      </c>
      <c r="F66" s="9" t="s">
        <v>22</v>
      </c>
      <c r="G66" s="9" t="s">
        <v>22</v>
      </c>
      <c r="H66" s="6" t="s">
        <v>18</v>
      </c>
      <c r="I66" s="54" t="s">
        <v>20</v>
      </c>
      <c r="J66" s="56" t="s">
        <v>57</v>
      </c>
    </row>
    <row r="67" spans="1:10" ht="30" customHeight="1" thickBot="1">
      <c r="A67" s="83"/>
      <c r="B67" s="10"/>
      <c r="C67" s="11"/>
      <c r="D67" s="11"/>
      <c r="E67" s="11"/>
      <c r="F67" s="11"/>
      <c r="G67" s="11"/>
      <c r="H67" s="11" t="str">
        <f>IF(SUM(B67:G67)=0," ",SUM(B67:G67))</f>
        <v> </v>
      </c>
      <c r="I67" s="55" t="str">
        <f>IF(H67=" "," ",H67/6)</f>
        <v> </v>
      </c>
      <c r="J67" s="57" t="str">
        <f>IF(I67&lt;20,"○","-")</f>
        <v>-</v>
      </c>
    </row>
    <row r="68" spans="1:9" s="2" customFormat="1" ht="17.25">
      <c r="A68"/>
      <c r="G68" s="3"/>
      <c r="H68" s="3"/>
      <c r="I68" s="3"/>
    </row>
    <row r="69" spans="1:9" s="2" customFormat="1" ht="17.25">
      <c r="A69" t="s">
        <v>61</v>
      </c>
      <c r="G69" s="3"/>
      <c r="H69" s="3"/>
      <c r="I69" s="3"/>
    </row>
    <row r="70" spans="1:9" s="2" customFormat="1" ht="8.25" customHeight="1" thickBot="1">
      <c r="A70"/>
      <c r="G70" s="3"/>
      <c r="H70" s="3"/>
      <c r="I70" s="3"/>
    </row>
    <row r="71" spans="1:10" s="2" customFormat="1" ht="33.75">
      <c r="A71" s="69" t="s">
        <v>59</v>
      </c>
      <c r="B71" s="8" t="s">
        <v>22</v>
      </c>
      <c r="C71" s="9" t="s">
        <v>22</v>
      </c>
      <c r="D71" s="9" t="s">
        <v>22</v>
      </c>
      <c r="E71" s="9" t="s">
        <v>22</v>
      </c>
      <c r="F71" s="9" t="s">
        <v>22</v>
      </c>
      <c r="G71" s="9" t="s">
        <v>22</v>
      </c>
      <c r="H71" s="6" t="s">
        <v>18</v>
      </c>
      <c r="I71" s="54" t="s">
        <v>20</v>
      </c>
      <c r="J71" s="56" t="s">
        <v>58</v>
      </c>
    </row>
    <row r="72" spans="1:10" s="2" customFormat="1" ht="46.5" customHeight="1" thickBot="1">
      <c r="A72" s="67"/>
      <c r="B72" s="10"/>
      <c r="C72" s="11"/>
      <c r="D72" s="11"/>
      <c r="E72" s="11"/>
      <c r="F72" s="11"/>
      <c r="G72" s="11"/>
      <c r="H72" s="11" t="str">
        <f>IF(SUM(B72:G72)=0," ",SUM(B72:G72))</f>
        <v> </v>
      </c>
      <c r="I72" s="55" t="str">
        <f>IF(H72=" "," ",H72/6)</f>
        <v> </v>
      </c>
      <c r="J72" s="57" t="str">
        <f>IF(I72&lt;10,"○","-")</f>
        <v>-</v>
      </c>
    </row>
    <row r="73" spans="1:10" s="2" customFormat="1" ht="33.75">
      <c r="A73" s="70" t="s">
        <v>59</v>
      </c>
      <c r="B73" s="8" t="s">
        <v>22</v>
      </c>
      <c r="C73" s="9" t="s">
        <v>22</v>
      </c>
      <c r="D73" s="9" t="s">
        <v>22</v>
      </c>
      <c r="E73" s="9" t="s">
        <v>22</v>
      </c>
      <c r="F73" s="9" t="s">
        <v>22</v>
      </c>
      <c r="G73" s="9" t="s">
        <v>22</v>
      </c>
      <c r="H73" s="6" t="s">
        <v>18</v>
      </c>
      <c r="I73" s="54" t="s">
        <v>20</v>
      </c>
      <c r="J73" s="56" t="s">
        <v>58</v>
      </c>
    </row>
    <row r="74" spans="1:10" s="2" customFormat="1" ht="46.5" customHeight="1" thickBot="1">
      <c r="A74" s="67"/>
      <c r="B74" s="10"/>
      <c r="C74" s="11"/>
      <c r="D74" s="11"/>
      <c r="E74" s="11"/>
      <c r="F74" s="11"/>
      <c r="G74" s="11"/>
      <c r="H74" s="11" t="str">
        <f>IF(SUM(B74:G74)=0," ",SUM(B74:G74))</f>
        <v> </v>
      </c>
      <c r="I74" s="55" t="str">
        <f>IF(H74=" "," ",H74/6)</f>
        <v> </v>
      </c>
      <c r="J74" s="57" t="str">
        <f>IF(I74&lt;10,"○","-")</f>
        <v>-</v>
      </c>
    </row>
    <row r="75" spans="1:10" s="2" customFormat="1" ht="17.25" customHeight="1">
      <c r="A75" s="36"/>
      <c r="B75" s="58"/>
      <c r="C75" s="58"/>
      <c r="D75" s="58"/>
      <c r="E75" s="58"/>
      <c r="F75" s="58"/>
      <c r="G75" s="58"/>
      <c r="H75" s="58"/>
      <c r="I75" s="58"/>
      <c r="J75" s="14"/>
    </row>
    <row r="76" spans="1:10" s="2" customFormat="1" ht="17.25" customHeight="1">
      <c r="A76" t="s">
        <v>88</v>
      </c>
      <c r="B76" s="58"/>
      <c r="C76" s="58"/>
      <c r="D76" s="58"/>
      <c r="E76" s="58"/>
      <c r="F76" s="58"/>
      <c r="G76" s="58"/>
      <c r="H76" s="58"/>
      <c r="I76" s="58"/>
      <c r="J76" s="14"/>
    </row>
    <row r="77" spans="1:10" s="2" customFormat="1" ht="8.25" customHeight="1" thickBot="1">
      <c r="A77"/>
      <c r="B77" s="58"/>
      <c r="C77" s="58"/>
      <c r="D77" s="58"/>
      <c r="E77" s="58"/>
      <c r="F77" s="58"/>
      <c r="G77" s="58"/>
      <c r="H77" s="58"/>
      <c r="I77" s="58"/>
      <c r="J77" s="14"/>
    </row>
    <row r="78" spans="1:13" s="2" customFormat="1" ht="17.25" customHeight="1">
      <c r="A78" s="76" t="s">
        <v>89</v>
      </c>
      <c r="B78" s="77"/>
      <c r="C78" s="77"/>
      <c r="D78" s="77"/>
      <c r="E78" s="77"/>
      <c r="F78" s="77"/>
      <c r="G78" s="77"/>
      <c r="H78" s="77"/>
      <c r="I78" s="77"/>
      <c r="J78" s="77"/>
      <c r="K78" s="77"/>
      <c r="L78" s="77"/>
      <c r="M78" s="78"/>
    </row>
    <row r="79" spans="1:13" s="2" customFormat="1" ht="17.25" customHeight="1">
      <c r="A79" s="84" t="s">
        <v>2</v>
      </c>
      <c r="B79" s="85"/>
      <c r="C79" s="88" t="s">
        <v>3</v>
      </c>
      <c r="D79" s="88"/>
      <c r="E79" s="88" t="s">
        <v>4</v>
      </c>
      <c r="F79" s="88"/>
      <c r="G79" s="88" t="s">
        <v>5</v>
      </c>
      <c r="H79" s="88"/>
      <c r="I79" s="88"/>
      <c r="J79" s="49" t="s">
        <v>6</v>
      </c>
      <c r="K79" s="49" t="s">
        <v>25</v>
      </c>
      <c r="L79" s="49" t="s">
        <v>15</v>
      </c>
      <c r="M79" s="95" t="s">
        <v>24</v>
      </c>
    </row>
    <row r="80" spans="1:13" s="2" customFormat="1" ht="17.25" customHeight="1">
      <c r="A80" s="86"/>
      <c r="B80" s="87"/>
      <c r="C80" s="89"/>
      <c r="D80" s="89"/>
      <c r="E80" s="89"/>
      <c r="F80" s="89"/>
      <c r="G80" s="89"/>
      <c r="H80" s="89"/>
      <c r="I80" s="89"/>
      <c r="J80" s="46" t="s">
        <v>16</v>
      </c>
      <c r="K80" s="46" t="s">
        <v>26</v>
      </c>
      <c r="L80" s="46" t="s">
        <v>17</v>
      </c>
      <c r="M80" s="93"/>
    </row>
    <row r="81" spans="1:13" s="2" customFormat="1" ht="22.5" customHeight="1">
      <c r="A81" s="79"/>
      <c r="B81" s="80"/>
      <c r="C81" s="81" t="s">
        <v>19</v>
      </c>
      <c r="D81" s="81"/>
      <c r="E81" s="81"/>
      <c r="F81" s="81"/>
      <c r="G81" s="81"/>
      <c r="H81" s="81"/>
      <c r="I81" s="81"/>
      <c r="J81" s="25"/>
      <c r="K81" s="26" t="e">
        <f>IF(#REF!=0," ",#REF!)</f>
        <v>#REF!</v>
      </c>
      <c r="L81" s="24" t="e">
        <f>IF(K81=" "," ",ROUNDDOWN(K81*0.8,0))</f>
        <v>#REF!</v>
      </c>
      <c r="M81" s="27" t="e">
        <f>IF(MAXA(#REF!)=0," ",MAXA(#REF!))</f>
        <v>#REF!</v>
      </c>
    </row>
    <row r="82" spans="1:13" s="2" customFormat="1" ht="22.5" customHeight="1">
      <c r="A82" s="79"/>
      <c r="B82" s="80"/>
      <c r="C82" s="81"/>
      <c r="D82" s="81"/>
      <c r="E82" s="81"/>
      <c r="F82" s="81"/>
      <c r="G82" s="81"/>
      <c r="H82" s="81"/>
      <c r="I82" s="81"/>
      <c r="J82" s="25"/>
      <c r="K82" s="26"/>
      <c r="L82" s="24"/>
      <c r="M82" s="27"/>
    </row>
    <row r="83" spans="1:13" s="2" customFormat="1" ht="22.5" customHeight="1" thickBot="1">
      <c r="A83" s="73"/>
      <c r="B83" s="74"/>
      <c r="C83" s="75"/>
      <c r="D83" s="75"/>
      <c r="E83" s="75"/>
      <c r="F83" s="75"/>
      <c r="G83" s="75"/>
      <c r="H83" s="75"/>
      <c r="I83" s="75"/>
      <c r="J83" s="23"/>
      <c r="K83" s="28"/>
      <c r="L83" s="15"/>
      <c r="M83" s="7"/>
    </row>
    <row r="84" spans="1:13" s="2" customFormat="1" ht="22.5" customHeight="1">
      <c r="A84" s="60" t="s">
        <v>85</v>
      </c>
      <c r="B84" s="14"/>
      <c r="C84" s="18"/>
      <c r="D84" s="18"/>
      <c r="E84" s="18"/>
      <c r="F84" s="18"/>
      <c r="G84" s="18"/>
      <c r="H84" s="18"/>
      <c r="I84" s="18"/>
      <c r="J84" s="22"/>
      <c r="K84" s="59"/>
      <c r="L84" s="36"/>
      <c r="M84" s="36"/>
    </row>
    <row r="85" spans="1:13" s="2" customFormat="1" ht="22.5" customHeight="1">
      <c r="A85" s="60" t="s">
        <v>84</v>
      </c>
      <c r="B85" s="60"/>
      <c r="C85" s="60"/>
      <c r="D85" s="60"/>
      <c r="E85" s="60"/>
      <c r="F85" s="60"/>
      <c r="G85" s="60"/>
      <c r="H85" s="60"/>
      <c r="I85" s="61"/>
      <c r="J85" s="61"/>
      <c r="K85" s="68"/>
      <c r="L85" s="60"/>
      <c r="M85" s="60"/>
    </row>
    <row r="86" spans="1:10" s="2" customFormat="1" ht="17.25" customHeight="1">
      <c r="A86" s="36"/>
      <c r="B86" s="58"/>
      <c r="C86" s="58"/>
      <c r="D86" s="58"/>
      <c r="E86" s="58"/>
      <c r="F86" s="58"/>
      <c r="G86" s="58"/>
      <c r="H86" s="58"/>
      <c r="I86" s="58"/>
      <c r="J86" s="14"/>
    </row>
    <row r="87" ht="13.5">
      <c r="A87" t="s">
        <v>62</v>
      </c>
    </row>
    <row r="88" ht="8.25" customHeight="1" thickBot="1"/>
    <row r="89" spans="1:12" ht="21" customHeight="1">
      <c r="A89" s="5" t="s">
        <v>33</v>
      </c>
      <c r="B89" s="96"/>
      <c r="C89" s="96"/>
      <c r="D89" s="96"/>
      <c r="E89" s="96"/>
      <c r="F89" s="96"/>
      <c r="G89" s="96"/>
      <c r="H89" s="96"/>
      <c r="I89" s="112"/>
      <c r="J89" s="76" t="s">
        <v>63</v>
      </c>
      <c r="K89" s="77"/>
      <c r="L89" s="78"/>
    </row>
    <row r="90" spans="1:12" ht="13.5" customHeight="1">
      <c r="A90" s="113"/>
      <c r="B90" s="99" t="s">
        <v>64</v>
      </c>
      <c r="C90" s="99"/>
      <c r="D90" s="99"/>
      <c r="E90" s="99"/>
      <c r="F90" s="99"/>
      <c r="G90" s="99"/>
      <c r="H90" s="99"/>
      <c r="I90" s="111"/>
      <c r="J90" s="138" t="s">
        <v>65</v>
      </c>
      <c r="K90" s="139"/>
      <c r="L90" s="140"/>
    </row>
    <row r="91" spans="1:12" s="2" customFormat="1" ht="17.25">
      <c r="A91" s="113"/>
      <c r="B91" s="99"/>
      <c r="C91" s="99"/>
      <c r="D91" s="99"/>
      <c r="E91" s="99"/>
      <c r="F91" s="99"/>
      <c r="G91" s="99"/>
      <c r="H91" s="99"/>
      <c r="I91" s="111"/>
      <c r="J91" s="141"/>
      <c r="K91" s="142"/>
      <c r="L91" s="143"/>
    </row>
    <row r="92" spans="1:12" ht="13.5">
      <c r="A92" s="113"/>
      <c r="B92" s="99"/>
      <c r="C92" s="99"/>
      <c r="D92" s="99"/>
      <c r="E92" s="99"/>
      <c r="F92" s="99"/>
      <c r="G92" s="99"/>
      <c r="H92" s="99"/>
      <c r="I92" s="111"/>
      <c r="J92" s="144"/>
      <c r="K92" s="145"/>
      <c r="L92" s="146"/>
    </row>
    <row r="93" spans="1:12" ht="13.5" customHeight="1">
      <c r="A93" s="113"/>
      <c r="B93" s="99" t="s">
        <v>67</v>
      </c>
      <c r="C93" s="99"/>
      <c r="D93" s="99"/>
      <c r="E93" s="99"/>
      <c r="F93" s="99"/>
      <c r="G93" s="99"/>
      <c r="H93" s="99"/>
      <c r="I93" s="111"/>
      <c r="J93" s="138" t="s">
        <v>65</v>
      </c>
      <c r="K93" s="139"/>
      <c r="L93" s="140"/>
    </row>
    <row r="94" spans="1:12" ht="13.5">
      <c r="A94" s="113"/>
      <c r="B94" s="99"/>
      <c r="C94" s="99"/>
      <c r="D94" s="99"/>
      <c r="E94" s="99"/>
      <c r="F94" s="99"/>
      <c r="G94" s="99"/>
      <c r="H94" s="99"/>
      <c r="I94" s="111"/>
      <c r="J94" s="141"/>
      <c r="K94" s="142"/>
      <c r="L94" s="143"/>
    </row>
    <row r="95" spans="1:12" ht="13.5">
      <c r="A95" s="113"/>
      <c r="B95" s="99"/>
      <c r="C95" s="99"/>
      <c r="D95" s="99"/>
      <c r="E95" s="99"/>
      <c r="F95" s="99"/>
      <c r="G95" s="99"/>
      <c r="H95" s="99"/>
      <c r="I95" s="111"/>
      <c r="J95" s="144"/>
      <c r="K95" s="145"/>
      <c r="L95" s="146"/>
    </row>
    <row r="96" spans="1:12" ht="13.5" customHeight="1">
      <c r="A96" s="113"/>
      <c r="B96" s="101" t="s">
        <v>68</v>
      </c>
      <c r="C96" s="99"/>
      <c r="D96" s="99"/>
      <c r="E96" s="99"/>
      <c r="F96" s="99"/>
      <c r="G96" s="99"/>
      <c r="H96" s="99"/>
      <c r="I96" s="111"/>
      <c r="J96" s="138" t="s">
        <v>69</v>
      </c>
      <c r="K96" s="139"/>
      <c r="L96" s="140"/>
    </row>
    <row r="97" spans="1:12" ht="13.5">
      <c r="A97" s="113"/>
      <c r="B97" s="99"/>
      <c r="C97" s="99"/>
      <c r="D97" s="99"/>
      <c r="E97" s="99"/>
      <c r="F97" s="99"/>
      <c r="G97" s="99"/>
      <c r="H97" s="99"/>
      <c r="I97" s="111"/>
      <c r="J97" s="141"/>
      <c r="K97" s="142"/>
      <c r="L97" s="143"/>
    </row>
    <row r="98" spans="1:12" ht="13.5">
      <c r="A98" s="113"/>
      <c r="B98" s="99"/>
      <c r="C98" s="99"/>
      <c r="D98" s="99"/>
      <c r="E98" s="99"/>
      <c r="F98" s="99"/>
      <c r="G98" s="99"/>
      <c r="H98" s="99"/>
      <c r="I98" s="111"/>
      <c r="J98" s="144"/>
      <c r="K98" s="145"/>
      <c r="L98" s="146"/>
    </row>
    <row r="99" spans="1:12" ht="13.5" customHeight="1">
      <c r="A99" s="113"/>
      <c r="B99" s="101" t="s">
        <v>91</v>
      </c>
      <c r="C99" s="99"/>
      <c r="D99" s="99"/>
      <c r="E99" s="99"/>
      <c r="F99" s="99"/>
      <c r="G99" s="99"/>
      <c r="H99" s="99"/>
      <c r="I99" s="111"/>
      <c r="J99" s="138" t="s">
        <v>70</v>
      </c>
      <c r="K99" s="139"/>
      <c r="L99" s="140"/>
    </row>
    <row r="100" spans="1:12" ht="13.5">
      <c r="A100" s="113"/>
      <c r="B100" s="99"/>
      <c r="C100" s="99"/>
      <c r="D100" s="99"/>
      <c r="E100" s="99"/>
      <c r="F100" s="99"/>
      <c r="G100" s="99"/>
      <c r="H100" s="99"/>
      <c r="I100" s="111"/>
      <c r="J100" s="141"/>
      <c r="K100" s="142"/>
      <c r="L100" s="143"/>
    </row>
    <row r="101" spans="1:12" ht="14.25" thickBot="1">
      <c r="A101" s="136"/>
      <c r="B101" s="90"/>
      <c r="C101" s="90"/>
      <c r="D101" s="90"/>
      <c r="E101" s="90"/>
      <c r="F101" s="90"/>
      <c r="G101" s="90"/>
      <c r="H101" s="90"/>
      <c r="I101" s="137"/>
      <c r="J101" s="147"/>
      <c r="K101" s="148"/>
      <c r="L101" s="149"/>
    </row>
    <row r="105" ht="13.5">
      <c r="A105" t="s">
        <v>86</v>
      </c>
    </row>
  </sheetData>
  <sheetProtection/>
  <mergeCells count="96">
    <mergeCell ref="A99:A101"/>
    <mergeCell ref="B99:I101"/>
    <mergeCell ref="J90:L92"/>
    <mergeCell ref="J93:L95"/>
    <mergeCell ref="J96:L98"/>
    <mergeCell ref="J99:L101"/>
    <mergeCell ref="A93:A95"/>
    <mergeCell ref="B93:I95"/>
    <mergeCell ref="A96:A98"/>
    <mergeCell ref="B96:I98"/>
    <mergeCell ref="A49:E50"/>
    <mergeCell ref="A51:E56"/>
    <mergeCell ref="F50:F53"/>
    <mergeCell ref="F54:F56"/>
    <mergeCell ref="F49:M49"/>
    <mergeCell ref="G55:G56"/>
    <mergeCell ref="H54:I54"/>
    <mergeCell ref="J54:K54"/>
    <mergeCell ref="L51:M51"/>
    <mergeCell ref="L52:M52"/>
    <mergeCell ref="B90:I92"/>
    <mergeCell ref="B89:I89"/>
    <mergeCell ref="A90:A92"/>
    <mergeCell ref="J89:L89"/>
    <mergeCell ref="L54:M54"/>
    <mergeCell ref="H53:I53"/>
    <mergeCell ref="J53:K53"/>
    <mergeCell ref="L53:M53"/>
    <mergeCell ref="M79:M80"/>
    <mergeCell ref="C82:D82"/>
    <mergeCell ref="H51:I51"/>
    <mergeCell ref="H52:I52"/>
    <mergeCell ref="J51:K51"/>
    <mergeCell ref="J52:K52"/>
    <mergeCell ref="A2:M2"/>
    <mergeCell ref="A7:B8"/>
    <mergeCell ref="A9:B9"/>
    <mergeCell ref="A10:B10"/>
    <mergeCell ref="A14:B14"/>
    <mergeCell ref="A15:B15"/>
    <mergeCell ref="L4:M4"/>
    <mergeCell ref="E7:F8"/>
    <mergeCell ref="E9:F9"/>
    <mergeCell ref="E10:F10"/>
    <mergeCell ref="C11:D11"/>
    <mergeCell ref="C12:D12"/>
    <mergeCell ref="C7:D8"/>
    <mergeCell ref="C9:D9"/>
    <mergeCell ref="C10:D10"/>
    <mergeCell ref="A11:B11"/>
    <mergeCell ref="A12:B12"/>
    <mergeCell ref="A13:B13"/>
    <mergeCell ref="C15:D15"/>
    <mergeCell ref="G9:I9"/>
    <mergeCell ref="G10:I10"/>
    <mergeCell ref="G14:I14"/>
    <mergeCell ref="E14:F14"/>
    <mergeCell ref="E15:F15"/>
    <mergeCell ref="C13:D13"/>
    <mergeCell ref="B41:M41"/>
    <mergeCell ref="E11:F11"/>
    <mergeCell ref="E12:F12"/>
    <mergeCell ref="E13:F13"/>
    <mergeCell ref="G11:I11"/>
    <mergeCell ref="G12:I12"/>
    <mergeCell ref="G13:I13"/>
    <mergeCell ref="C14:D14"/>
    <mergeCell ref="G15:I15"/>
    <mergeCell ref="B39:M39"/>
    <mergeCell ref="B42:M42"/>
    <mergeCell ref="M7:M8"/>
    <mergeCell ref="L50:M50"/>
    <mergeCell ref="J50:K50"/>
    <mergeCell ref="H50:I50"/>
    <mergeCell ref="G7:I8"/>
    <mergeCell ref="B36:M36"/>
    <mergeCell ref="B37:M37"/>
    <mergeCell ref="B38:M38"/>
    <mergeCell ref="B40:M40"/>
    <mergeCell ref="E82:F82"/>
    <mergeCell ref="G82:I82"/>
    <mergeCell ref="A66:A67"/>
    <mergeCell ref="A79:B80"/>
    <mergeCell ref="C79:D80"/>
    <mergeCell ref="E79:F80"/>
    <mergeCell ref="G79:I80"/>
    <mergeCell ref="A83:B83"/>
    <mergeCell ref="C83:D83"/>
    <mergeCell ref="E83:F83"/>
    <mergeCell ref="G83:I83"/>
    <mergeCell ref="A78:M78"/>
    <mergeCell ref="A81:B81"/>
    <mergeCell ref="C81:D81"/>
    <mergeCell ref="E81:F81"/>
    <mergeCell ref="G81:I81"/>
    <mergeCell ref="A82:B82"/>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N106"/>
  <sheetViews>
    <sheetView zoomScalePageLayoutView="0" workbookViewId="0" topLeftCell="A61">
      <selection activeCell="P71" sqref="P71"/>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14</v>
      </c>
    </row>
    <row r="2" spans="1:14" ht="18.75">
      <c r="A2" s="106" t="s">
        <v>103</v>
      </c>
      <c r="B2" s="106"/>
      <c r="C2" s="106"/>
      <c r="D2" s="106"/>
      <c r="E2" s="106"/>
      <c r="F2" s="106"/>
      <c r="G2" s="106"/>
      <c r="H2" s="106"/>
      <c r="I2" s="106"/>
      <c r="J2" s="106"/>
      <c r="K2" s="106"/>
      <c r="L2" s="106"/>
      <c r="M2" s="106"/>
      <c r="N2" s="30"/>
    </row>
    <row r="4" spans="1:13" ht="13.5">
      <c r="A4" s="1" t="s">
        <v>0</v>
      </c>
      <c r="B4" s="62" t="s">
        <v>71</v>
      </c>
      <c r="C4" s="1"/>
      <c r="D4" s="29"/>
      <c r="E4" s="1" t="s">
        <v>1</v>
      </c>
      <c r="F4" s="19"/>
      <c r="G4" s="19" t="s">
        <v>97</v>
      </c>
      <c r="H4" s="19"/>
      <c r="I4" s="1" t="s">
        <v>9</v>
      </c>
      <c r="J4" s="12" t="s">
        <v>95</v>
      </c>
      <c r="K4" s="13" t="s">
        <v>10</v>
      </c>
      <c r="L4" s="104" t="s">
        <v>102</v>
      </c>
      <c r="M4" s="104"/>
    </row>
    <row r="6" ht="14.25" thickBot="1">
      <c r="A6" t="s">
        <v>28</v>
      </c>
    </row>
    <row r="7" spans="1:13" ht="13.5">
      <c r="A7" s="107" t="s">
        <v>2</v>
      </c>
      <c r="B7" s="108"/>
      <c r="C7" s="96" t="s">
        <v>3</v>
      </c>
      <c r="D7" s="96"/>
      <c r="E7" s="96" t="s">
        <v>4</v>
      </c>
      <c r="F7" s="96"/>
      <c r="G7" s="96" t="s">
        <v>5</v>
      </c>
      <c r="H7" s="96"/>
      <c r="I7" s="96"/>
      <c r="J7" s="16" t="s">
        <v>6</v>
      </c>
      <c r="K7" s="16" t="s">
        <v>25</v>
      </c>
      <c r="L7" s="16" t="s">
        <v>15</v>
      </c>
      <c r="M7" s="92" t="s">
        <v>24</v>
      </c>
    </row>
    <row r="8" spans="1:13" ht="13.5">
      <c r="A8" s="86"/>
      <c r="B8" s="87"/>
      <c r="C8" s="89"/>
      <c r="D8" s="89"/>
      <c r="E8" s="89"/>
      <c r="F8" s="89"/>
      <c r="G8" s="89"/>
      <c r="H8" s="89"/>
      <c r="I8" s="89"/>
      <c r="J8" s="46" t="s">
        <v>16</v>
      </c>
      <c r="K8" s="46" t="s">
        <v>26</v>
      </c>
      <c r="L8" s="46" t="s">
        <v>17</v>
      </c>
      <c r="M8" s="93"/>
    </row>
    <row r="9" spans="1:14" ht="22.5" customHeight="1">
      <c r="A9" s="102" t="s">
        <v>7</v>
      </c>
      <c r="B9" s="103"/>
      <c r="C9" s="81" t="s">
        <v>94</v>
      </c>
      <c r="D9" s="81"/>
      <c r="E9" s="81" t="s">
        <v>95</v>
      </c>
      <c r="F9" s="81"/>
      <c r="G9" s="81" t="s">
        <v>100</v>
      </c>
      <c r="H9" s="81"/>
      <c r="I9" s="81"/>
      <c r="J9" s="25">
        <v>203</v>
      </c>
      <c r="K9" s="24">
        <f>IF(J9=" "," ",ROUNDDOWN(J9*0.8,0))</f>
        <v>162</v>
      </c>
      <c r="L9" s="24">
        <v>183</v>
      </c>
      <c r="M9" s="48" t="str">
        <f>IF(K9&lt;L9,"○"," ")</f>
        <v>○</v>
      </c>
      <c r="N9" s="14"/>
    </row>
    <row r="10" spans="1:14" ht="22.5" customHeight="1">
      <c r="A10" s="102" t="s">
        <v>72</v>
      </c>
      <c r="B10" s="103"/>
      <c r="C10" s="81" t="s">
        <v>98</v>
      </c>
      <c r="D10" s="81"/>
      <c r="E10" s="81" t="s">
        <v>99</v>
      </c>
      <c r="F10" s="81"/>
      <c r="G10" s="81" t="s">
        <v>101</v>
      </c>
      <c r="H10" s="81"/>
      <c r="I10" s="81"/>
      <c r="J10" s="25">
        <v>75</v>
      </c>
      <c r="K10" s="24">
        <f>IF(J10=" "," ",ROUNDDOWN(J10*0.8,0))</f>
        <v>60</v>
      </c>
      <c r="L10" s="24">
        <v>35</v>
      </c>
      <c r="M10" s="48" t="str">
        <f aca="true" t="shared" si="0" ref="M10:M15">IF(K10&lt;L10,"○"," ")</f>
        <v> </v>
      </c>
      <c r="N10" s="14"/>
    </row>
    <row r="11" spans="1:14" ht="22.5" customHeight="1">
      <c r="A11" s="102" t="s">
        <v>8</v>
      </c>
      <c r="B11" s="103"/>
      <c r="C11" s="81" t="s">
        <v>94</v>
      </c>
      <c r="D11" s="81"/>
      <c r="E11" s="81" t="s">
        <v>95</v>
      </c>
      <c r="F11" s="81"/>
      <c r="G11" s="81" t="s">
        <v>100</v>
      </c>
      <c r="H11" s="81"/>
      <c r="I11" s="81"/>
      <c r="J11" s="25">
        <v>12</v>
      </c>
      <c r="K11" s="24">
        <f>IF(J11=" "," ",ROUNDDOWN(J11*0.8,0))</f>
        <v>9</v>
      </c>
      <c r="L11" s="24">
        <v>8</v>
      </c>
      <c r="M11" s="48" t="str">
        <f t="shared" si="0"/>
        <v> </v>
      </c>
      <c r="N11" s="14"/>
    </row>
    <row r="12" spans="1:14" ht="22.5" customHeight="1">
      <c r="A12" s="102" t="s">
        <v>75</v>
      </c>
      <c r="B12" s="103"/>
      <c r="C12" s="81" t="s">
        <v>94</v>
      </c>
      <c r="D12" s="81"/>
      <c r="E12" s="81" t="s">
        <v>95</v>
      </c>
      <c r="F12" s="81"/>
      <c r="G12" s="81" t="s">
        <v>100</v>
      </c>
      <c r="H12" s="81"/>
      <c r="I12" s="81"/>
      <c r="J12" s="25">
        <v>18</v>
      </c>
      <c r="K12" s="24">
        <f>IF(J12=" "," ",ROUNDDOWN(J12*0.8,0))</f>
        <v>14</v>
      </c>
      <c r="L12" s="24">
        <v>15</v>
      </c>
      <c r="M12" s="48" t="str">
        <f t="shared" si="0"/>
        <v>○</v>
      </c>
      <c r="N12" s="14"/>
    </row>
    <row r="13" spans="1:14" ht="22.5" customHeight="1">
      <c r="A13" s="102" t="s">
        <v>76</v>
      </c>
      <c r="B13" s="103"/>
      <c r="C13" s="81" t="s">
        <v>98</v>
      </c>
      <c r="D13" s="81"/>
      <c r="E13" s="81" t="s">
        <v>99</v>
      </c>
      <c r="F13" s="81"/>
      <c r="G13" s="81" t="s">
        <v>101</v>
      </c>
      <c r="H13" s="81"/>
      <c r="I13" s="81"/>
      <c r="J13" s="25">
        <v>11</v>
      </c>
      <c r="K13" s="24">
        <f>IF(J13=" "," ",ROUNDDOWN(J13*0.8,0))</f>
        <v>8</v>
      </c>
      <c r="L13" s="24">
        <v>4</v>
      </c>
      <c r="M13" s="48" t="str">
        <f>IF(K13&lt;L13,"○"," ")</f>
        <v> </v>
      </c>
      <c r="N13" s="14"/>
    </row>
    <row r="14" spans="1:14" ht="22.5" customHeight="1">
      <c r="A14" s="102"/>
      <c r="B14" s="103"/>
      <c r="C14" s="81"/>
      <c r="D14" s="81"/>
      <c r="E14" s="81"/>
      <c r="F14" s="81"/>
      <c r="G14" s="81"/>
      <c r="H14" s="81"/>
      <c r="I14" s="81"/>
      <c r="J14" s="25"/>
      <c r="K14" s="26"/>
      <c r="L14" s="24"/>
      <c r="M14" s="48" t="str">
        <f t="shared" si="0"/>
        <v> </v>
      </c>
      <c r="N14" s="14"/>
    </row>
    <row r="15" spans="1:14" ht="22.5" customHeight="1" thickBot="1">
      <c r="A15" s="109"/>
      <c r="B15" s="110"/>
      <c r="C15" s="75"/>
      <c r="D15" s="75"/>
      <c r="E15" s="75"/>
      <c r="F15" s="75"/>
      <c r="G15" s="75"/>
      <c r="H15" s="75"/>
      <c r="I15" s="75"/>
      <c r="J15" s="23"/>
      <c r="K15" s="28"/>
      <c r="L15" s="15"/>
      <c r="M15" s="44" t="str">
        <f t="shared" si="0"/>
        <v> </v>
      </c>
      <c r="N15" s="14"/>
    </row>
    <row r="17" ht="13.5">
      <c r="A17" t="s">
        <v>29</v>
      </c>
    </row>
    <row r="19" spans="5:7" ht="17.25">
      <c r="E19" s="3" t="s">
        <v>11</v>
      </c>
      <c r="F19" s="3" t="s">
        <v>13</v>
      </c>
      <c r="G19" s="3" t="s">
        <v>12</v>
      </c>
    </row>
    <row r="21" spans="1:10" ht="13.5">
      <c r="A21" s="32" t="s">
        <v>41</v>
      </c>
      <c r="B21" s="33"/>
      <c r="C21" s="33"/>
      <c r="D21" s="33"/>
      <c r="E21" s="33"/>
      <c r="F21" s="33"/>
      <c r="G21" s="33"/>
      <c r="H21" s="33"/>
      <c r="I21" s="33"/>
      <c r="J21" s="34"/>
    </row>
    <row r="22" spans="1:10" ht="13.5">
      <c r="A22" s="35" t="s">
        <v>38</v>
      </c>
      <c r="B22" s="36"/>
      <c r="C22" s="36"/>
      <c r="D22" s="36"/>
      <c r="E22" s="36"/>
      <c r="F22" s="36"/>
      <c r="G22" s="36"/>
      <c r="H22" s="36"/>
      <c r="I22" s="36"/>
      <c r="J22" s="37"/>
    </row>
    <row r="23" spans="1:10" ht="13.5">
      <c r="A23" s="35" t="s">
        <v>42</v>
      </c>
      <c r="B23" s="36"/>
      <c r="C23" s="36"/>
      <c r="D23" s="36"/>
      <c r="E23" s="36"/>
      <c r="F23" s="36"/>
      <c r="G23" s="36"/>
      <c r="H23" s="36"/>
      <c r="I23" s="36"/>
      <c r="J23" s="37"/>
    </row>
    <row r="24" spans="1:10" ht="13.5">
      <c r="A24" s="38" t="s">
        <v>40</v>
      </c>
      <c r="B24" s="39"/>
      <c r="C24" s="39"/>
      <c r="D24" s="39"/>
      <c r="E24" s="39"/>
      <c r="F24" s="39"/>
      <c r="G24" s="39"/>
      <c r="H24" s="39"/>
      <c r="I24" s="39"/>
      <c r="J24" s="40"/>
    </row>
    <row r="25" ht="13.5">
      <c r="A25" t="s">
        <v>39</v>
      </c>
    </row>
    <row r="26" ht="13.5">
      <c r="A26" t="s">
        <v>30</v>
      </c>
    </row>
    <row r="28" spans="5:7" ht="17.25">
      <c r="E28" s="3" t="s">
        <v>11</v>
      </c>
      <c r="F28" s="3" t="s">
        <v>13</v>
      </c>
      <c r="G28" s="3" t="s">
        <v>12</v>
      </c>
    </row>
    <row r="29" spans="5:7" ht="17.25">
      <c r="E29" s="3"/>
      <c r="F29" s="3"/>
      <c r="G29" s="3"/>
    </row>
    <row r="30" spans="1:12" ht="13.5">
      <c r="A30" s="32" t="s">
        <v>43</v>
      </c>
      <c r="B30" s="33"/>
      <c r="C30" s="33"/>
      <c r="D30" s="33"/>
      <c r="E30" s="33"/>
      <c r="F30" s="33"/>
      <c r="G30" s="33"/>
      <c r="H30" s="33"/>
      <c r="I30" s="33"/>
      <c r="J30" s="33"/>
      <c r="K30" s="33"/>
      <c r="L30" s="34"/>
    </row>
    <row r="31" spans="1:12" ht="13.5">
      <c r="A31" s="35" t="s">
        <v>46</v>
      </c>
      <c r="B31" s="36"/>
      <c r="C31" s="36"/>
      <c r="D31" s="36"/>
      <c r="E31" s="36"/>
      <c r="F31" s="36"/>
      <c r="G31" s="36"/>
      <c r="H31" s="36"/>
      <c r="I31" s="36"/>
      <c r="J31" s="36"/>
      <c r="K31" s="36"/>
      <c r="L31" s="37"/>
    </row>
    <row r="32" spans="1:12" ht="13.5">
      <c r="A32" s="35" t="s">
        <v>44</v>
      </c>
      <c r="B32" s="36"/>
      <c r="C32" s="36"/>
      <c r="D32" s="36"/>
      <c r="E32" s="36"/>
      <c r="F32" s="36"/>
      <c r="G32" s="36"/>
      <c r="H32" s="36"/>
      <c r="I32" s="36"/>
      <c r="J32" s="36"/>
      <c r="K32" s="36"/>
      <c r="L32" s="37"/>
    </row>
    <row r="33" spans="1:12" ht="13.5">
      <c r="A33" s="41" t="s">
        <v>45</v>
      </c>
      <c r="B33" s="39"/>
      <c r="C33" s="39"/>
      <c r="D33" s="39"/>
      <c r="E33" s="39"/>
      <c r="F33" s="39"/>
      <c r="G33" s="39"/>
      <c r="H33" s="39"/>
      <c r="I33" s="39"/>
      <c r="J33" s="39"/>
      <c r="K33" s="39"/>
      <c r="L33" s="40"/>
    </row>
    <row r="34" spans="1:12" ht="13.5">
      <c r="A34" s="42"/>
      <c r="B34" s="36"/>
      <c r="C34" s="36"/>
      <c r="D34" s="36"/>
      <c r="E34" s="36"/>
      <c r="F34" s="36"/>
      <c r="G34" s="36"/>
      <c r="H34" s="36"/>
      <c r="I34" s="36"/>
      <c r="J34" s="36"/>
      <c r="K34" s="36"/>
      <c r="L34" s="36"/>
    </row>
    <row r="35" ht="14.25" thickBot="1">
      <c r="A35" t="s">
        <v>31</v>
      </c>
    </row>
    <row r="36" spans="1:13" ht="17.25" customHeight="1">
      <c r="A36" s="5" t="s">
        <v>33</v>
      </c>
      <c r="B36" s="97" t="s">
        <v>34</v>
      </c>
      <c r="C36" s="97"/>
      <c r="D36" s="97"/>
      <c r="E36" s="97"/>
      <c r="F36" s="97"/>
      <c r="G36" s="97"/>
      <c r="H36" s="97"/>
      <c r="I36" s="97"/>
      <c r="J36" s="97"/>
      <c r="K36" s="97"/>
      <c r="L36" s="97"/>
      <c r="M36" s="98"/>
    </row>
    <row r="37" spans="1:13" ht="16.5" customHeight="1">
      <c r="A37" s="47" t="s">
        <v>66</v>
      </c>
      <c r="B37" s="99" t="s">
        <v>32</v>
      </c>
      <c r="C37" s="99"/>
      <c r="D37" s="99"/>
      <c r="E37" s="99"/>
      <c r="F37" s="99"/>
      <c r="G37" s="99"/>
      <c r="H37" s="99"/>
      <c r="I37" s="99"/>
      <c r="J37" s="99"/>
      <c r="K37" s="99"/>
      <c r="L37" s="99"/>
      <c r="M37" s="100"/>
    </row>
    <row r="38" spans="1:13" ht="16.5" customHeight="1">
      <c r="A38" s="47"/>
      <c r="B38" s="99" t="s">
        <v>35</v>
      </c>
      <c r="C38" s="99"/>
      <c r="D38" s="99"/>
      <c r="E38" s="99"/>
      <c r="F38" s="99"/>
      <c r="G38" s="99"/>
      <c r="H38" s="99"/>
      <c r="I38" s="99"/>
      <c r="J38" s="99"/>
      <c r="K38" s="99"/>
      <c r="L38" s="99"/>
      <c r="M38" s="100"/>
    </row>
    <row r="39" spans="1:13" ht="16.5" customHeight="1">
      <c r="A39" s="47"/>
      <c r="B39" s="99" t="s">
        <v>36</v>
      </c>
      <c r="C39" s="99"/>
      <c r="D39" s="99"/>
      <c r="E39" s="99"/>
      <c r="F39" s="99"/>
      <c r="G39" s="99"/>
      <c r="H39" s="99"/>
      <c r="I39" s="99"/>
      <c r="J39" s="99"/>
      <c r="K39" s="99"/>
      <c r="L39" s="99"/>
      <c r="M39" s="100"/>
    </row>
    <row r="40" spans="1:13" ht="16.5" customHeight="1">
      <c r="A40" s="47"/>
      <c r="B40" s="101" t="s">
        <v>37</v>
      </c>
      <c r="C40" s="99"/>
      <c r="D40" s="99"/>
      <c r="E40" s="99"/>
      <c r="F40" s="99"/>
      <c r="G40" s="99"/>
      <c r="H40" s="99"/>
      <c r="I40" s="99"/>
      <c r="J40" s="99"/>
      <c r="K40" s="99"/>
      <c r="L40" s="99"/>
      <c r="M40" s="100"/>
    </row>
    <row r="41" spans="1:13" ht="16.5" customHeight="1">
      <c r="A41" s="47"/>
      <c r="B41" s="101" t="s">
        <v>90</v>
      </c>
      <c r="C41" s="99"/>
      <c r="D41" s="99"/>
      <c r="E41" s="99"/>
      <c r="F41" s="99"/>
      <c r="G41" s="99"/>
      <c r="H41" s="99"/>
      <c r="I41" s="99"/>
      <c r="J41" s="99"/>
      <c r="K41" s="99"/>
      <c r="L41" s="99"/>
      <c r="M41" s="100"/>
    </row>
    <row r="42" spans="1:13" ht="16.5" customHeight="1" thickBot="1">
      <c r="A42" s="45"/>
      <c r="B42" s="90" t="s">
        <v>47</v>
      </c>
      <c r="C42" s="90"/>
      <c r="D42" s="90"/>
      <c r="E42" s="90"/>
      <c r="F42" s="90"/>
      <c r="G42" s="90"/>
      <c r="H42" s="90"/>
      <c r="I42" s="90"/>
      <c r="J42" s="90"/>
      <c r="K42" s="90"/>
      <c r="L42" s="90"/>
      <c r="M42" s="91"/>
    </row>
    <row r="43" ht="15" customHeight="1"/>
    <row r="44" ht="15" customHeight="1"/>
    <row r="45" ht="15" customHeight="1">
      <c r="A45" t="s">
        <v>55</v>
      </c>
    </row>
    <row r="46" ht="15" customHeight="1"/>
    <row r="47" ht="13.5">
      <c r="A47" t="s">
        <v>48</v>
      </c>
    </row>
    <row r="48" ht="8.25" customHeight="1" thickBot="1"/>
    <row r="49" spans="1:13" ht="15.75" customHeight="1" thickBot="1">
      <c r="A49" s="117" t="s">
        <v>49</v>
      </c>
      <c r="B49" s="118"/>
      <c r="C49" s="118"/>
      <c r="D49" s="118"/>
      <c r="E49" s="118"/>
      <c r="F49" s="129" t="s">
        <v>92</v>
      </c>
      <c r="G49" s="130"/>
      <c r="H49" s="130"/>
      <c r="I49" s="130"/>
      <c r="J49" s="130"/>
      <c r="K49" s="130"/>
      <c r="L49" s="130"/>
      <c r="M49" s="131"/>
    </row>
    <row r="50" spans="1:13" ht="27" customHeight="1">
      <c r="A50" s="119"/>
      <c r="B50" s="120"/>
      <c r="C50" s="120"/>
      <c r="D50" s="120"/>
      <c r="E50" s="120"/>
      <c r="F50" s="126" t="s">
        <v>52</v>
      </c>
      <c r="G50" s="50" t="s">
        <v>51</v>
      </c>
      <c r="H50" s="94" t="s">
        <v>78</v>
      </c>
      <c r="I50" s="94"/>
      <c r="J50" s="94" t="s">
        <v>80</v>
      </c>
      <c r="K50" s="94"/>
      <c r="L50" s="94" t="s">
        <v>73</v>
      </c>
      <c r="M50" s="95"/>
    </row>
    <row r="51" spans="1:13" ht="27" customHeight="1" thickBot="1">
      <c r="A51" s="121" t="s">
        <v>93</v>
      </c>
      <c r="B51" s="122"/>
      <c r="C51" s="122"/>
      <c r="D51" s="122"/>
      <c r="E51" s="122"/>
      <c r="F51" s="127"/>
      <c r="G51" s="51" t="s">
        <v>50</v>
      </c>
      <c r="H51" s="105">
        <v>106</v>
      </c>
      <c r="I51" s="105"/>
      <c r="J51" s="105">
        <v>75</v>
      </c>
      <c r="K51" s="105"/>
      <c r="L51" s="105">
        <v>29</v>
      </c>
      <c r="M51" s="135"/>
    </row>
    <row r="52" spans="1:13" ht="27" customHeight="1">
      <c r="A52" s="84"/>
      <c r="B52" s="123"/>
      <c r="C52" s="123"/>
      <c r="D52" s="123"/>
      <c r="E52" s="123"/>
      <c r="F52" s="127"/>
      <c r="G52" s="52" t="s">
        <v>51</v>
      </c>
      <c r="H52" s="94"/>
      <c r="I52" s="94"/>
      <c r="J52" s="94"/>
      <c r="K52" s="94"/>
      <c r="L52" s="94"/>
      <c r="M52" s="95"/>
    </row>
    <row r="53" spans="1:13" ht="29.25" customHeight="1" thickBot="1">
      <c r="A53" s="84"/>
      <c r="B53" s="123"/>
      <c r="C53" s="123"/>
      <c r="D53" s="123"/>
      <c r="E53" s="123"/>
      <c r="F53" s="128"/>
      <c r="G53" s="51" t="s">
        <v>50</v>
      </c>
      <c r="H53" s="75"/>
      <c r="I53" s="75"/>
      <c r="J53" s="75"/>
      <c r="K53" s="75"/>
      <c r="L53" s="75"/>
      <c r="M53" s="116"/>
    </row>
    <row r="54" spans="1:13" ht="22.5" customHeight="1">
      <c r="A54" s="84"/>
      <c r="B54" s="123"/>
      <c r="C54" s="123"/>
      <c r="D54" s="123"/>
      <c r="E54" s="123"/>
      <c r="F54" s="126" t="s">
        <v>53</v>
      </c>
      <c r="G54" s="53" t="s">
        <v>51</v>
      </c>
      <c r="H54" s="134" t="s">
        <v>83</v>
      </c>
      <c r="I54" s="134"/>
      <c r="J54" s="114" t="s">
        <v>77</v>
      </c>
      <c r="K54" s="108"/>
      <c r="L54" s="114"/>
      <c r="M54" s="115"/>
    </row>
    <row r="55" spans="1:13" ht="22.5" customHeight="1">
      <c r="A55" s="84"/>
      <c r="B55" s="123"/>
      <c r="C55" s="123"/>
      <c r="D55" s="123"/>
      <c r="E55" s="123"/>
      <c r="F55" s="127"/>
      <c r="G55" s="132" t="s">
        <v>50</v>
      </c>
      <c r="H55" s="20" t="s">
        <v>82</v>
      </c>
      <c r="I55" s="21" t="s">
        <v>27</v>
      </c>
      <c r="J55" s="31" t="s">
        <v>82</v>
      </c>
      <c r="K55" s="21" t="s">
        <v>27</v>
      </c>
      <c r="L55" s="31" t="s">
        <v>82</v>
      </c>
      <c r="M55" s="43" t="s">
        <v>27</v>
      </c>
    </row>
    <row r="56" spans="1:13" ht="29.25" customHeight="1" thickBot="1">
      <c r="A56" s="124"/>
      <c r="B56" s="125"/>
      <c r="C56" s="125"/>
      <c r="D56" s="125"/>
      <c r="E56" s="125"/>
      <c r="F56" s="83"/>
      <c r="G56" s="133"/>
      <c r="H56" s="63">
        <v>9</v>
      </c>
      <c r="I56" s="64">
        <v>7</v>
      </c>
      <c r="J56" s="65">
        <v>18</v>
      </c>
      <c r="K56" s="64">
        <v>9</v>
      </c>
      <c r="L56" s="65"/>
      <c r="M56" s="66"/>
    </row>
    <row r="57" spans="1:13" ht="18" customHeight="1">
      <c r="A57" s="61" t="s">
        <v>81</v>
      </c>
      <c r="B57" s="18"/>
      <c r="C57" s="18"/>
      <c r="D57" s="18"/>
      <c r="E57" s="18"/>
      <c r="F57" s="18"/>
      <c r="G57" s="18"/>
      <c r="H57" s="22"/>
      <c r="I57" s="22"/>
      <c r="J57" s="22"/>
      <c r="K57" s="22"/>
      <c r="L57" s="22"/>
      <c r="M57" s="22"/>
    </row>
    <row r="58" spans="1:13" ht="18" customHeight="1">
      <c r="A58" s="61"/>
      <c r="B58" s="18"/>
      <c r="C58" s="18"/>
      <c r="D58" s="18"/>
      <c r="E58" s="18"/>
      <c r="F58" s="18"/>
      <c r="G58" s="18"/>
      <c r="H58" s="22"/>
      <c r="I58" s="22"/>
      <c r="J58" s="22"/>
      <c r="K58" s="22"/>
      <c r="L58" s="22"/>
      <c r="M58" s="22"/>
    </row>
    <row r="59" ht="13.5">
      <c r="A59" t="s">
        <v>54</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56</v>
      </c>
      <c r="G64" s="3"/>
      <c r="H64" s="3"/>
      <c r="I64" s="3"/>
    </row>
    <row r="65" spans="1:9" s="2" customFormat="1" ht="7.5" customHeight="1" thickBot="1">
      <c r="A65"/>
      <c r="G65" s="3"/>
      <c r="H65" s="3"/>
      <c r="I65" s="3"/>
    </row>
    <row r="66" spans="1:10" ht="18.75" customHeight="1">
      <c r="A66" s="82" t="s">
        <v>60</v>
      </c>
      <c r="B66" s="8" t="s">
        <v>104</v>
      </c>
      <c r="C66" s="9" t="s">
        <v>105</v>
      </c>
      <c r="D66" s="9" t="s">
        <v>106</v>
      </c>
      <c r="E66" s="9" t="s">
        <v>107</v>
      </c>
      <c r="F66" s="9" t="s">
        <v>108</v>
      </c>
      <c r="G66" s="9" t="s">
        <v>109</v>
      </c>
      <c r="H66" s="6" t="s">
        <v>18</v>
      </c>
      <c r="I66" s="54" t="s">
        <v>20</v>
      </c>
      <c r="J66" s="56" t="s">
        <v>57</v>
      </c>
    </row>
    <row r="67" spans="1:10" ht="30" customHeight="1" thickBot="1">
      <c r="A67" s="83"/>
      <c r="B67" s="10">
        <v>39</v>
      </c>
      <c r="C67" s="11">
        <v>38</v>
      </c>
      <c r="D67" s="11">
        <v>38</v>
      </c>
      <c r="E67" s="11">
        <v>38</v>
      </c>
      <c r="F67" s="11">
        <v>37</v>
      </c>
      <c r="G67" s="11">
        <v>38</v>
      </c>
      <c r="H67" s="11">
        <f>IF(SUM(B67:G67)=0," ",SUM(B67:G67))</f>
        <v>228</v>
      </c>
      <c r="I67" s="55">
        <f>IF(H67=" "," ",H67/6)</f>
        <v>38</v>
      </c>
      <c r="J67" s="57">
        <f>IF(I67&lt;20,"○","")</f>
      </c>
    </row>
    <row r="68" spans="1:9" s="2" customFormat="1" ht="17.25">
      <c r="A68"/>
      <c r="G68" s="3"/>
      <c r="H68" s="3"/>
      <c r="I68" s="3"/>
    </row>
    <row r="69" spans="1:9" s="2" customFormat="1" ht="17.25">
      <c r="A69" t="s">
        <v>61</v>
      </c>
      <c r="G69" s="3"/>
      <c r="H69" s="3"/>
      <c r="I69" s="3"/>
    </row>
    <row r="70" spans="1:9" s="2" customFormat="1" ht="8.25" customHeight="1" thickBot="1">
      <c r="A70"/>
      <c r="G70" s="3"/>
      <c r="H70" s="3"/>
      <c r="I70" s="3"/>
    </row>
    <row r="71" spans="1:10" s="2" customFormat="1" ht="22.5">
      <c r="A71" s="69" t="s">
        <v>59</v>
      </c>
      <c r="B71" s="8" t="s">
        <v>104</v>
      </c>
      <c r="C71" s="9" t="s">
        <v>105</v>
      </c>
      <c r="D71" s="9" t="s">
        <v>106</v>
      </c>
      <c r="E71" s="9" t="s">
        <v>107</v>
      </c>
      <c r="F71" s="9" t="s">
        <v>108</v>
      </c>
      <c r="G71" s="9" t="s">
        <v>109</v>
      </c>
      <c r="H71" s="6" t="s">
        <v>18</v>
      </c>
      <c r="I71" s="54" t="s">
        <v>20</v>
      </c>
      <c r="J71" s="56" t="s">
        <v>58</v>
      </c>
    </row>
    <row r="72" spans="1:10" s="2" customFormat="1" ht="46.5" customHeight="1" thickBot="1">
      <c r="A72" s="67" t="s">
        <v>79</v>
      </c>
      <c r="B72" s="10">
        <v>35</v>
      </c>
      <c r="C72" s="11">
        <v>35</v>
      </c>
      <c r="D72" s="11">
        <v>34</v>
      </c>
      <c r="E72" s="11">
        <v>33</v>
      </c>
      <c r="F72" s="11">
        <v>33</v>
      </c>
      <c r="G72" s="11">
        <v>33</v>
      </c>
      <c r="H72" s="11">
        <f>IF(SUM(B72:G72)=0," ",SUM(B72:G72))</f>
        <v>203</v>
      </c>
      <c r="I72" s="55">
        <f>IF(H72=" "," ",H72/6)</f>
        <v>33.833333333333336</v>
      </c>
      <c r="J72" s="57">
        <f>IF(I72&lt;10,"○","")</f>
      </c>
    </row>
    <row r="73" spans="1:10" s="2" customFormat="1" ht="22.5">
      <c r="A73" s="70" t="s">
        <v>59</v>
      </c>
      <c r="B73" s="8" t="s">
        <v>104</v>
      </c>
      <c r="C73" s="9" t="s">
        <v>105</v>
      </c>
      <c r="D73" s="9" t="s">
        <v>106</v>
      </c>
      <c r="E73" s="9" t="s">
        <v>107</v>
      </c>
      <c r="F73" s="9" t="s">
        <v>108</v>
      </c>
      <c r="G73" s="9" t="s">
        <v>109</v>
      </c>
      <c r="H73" s="6" t="s">
        <v>18</v>
      </c>
      <c r="I73" s="54" t="s">
        <v>20</v>
      </c>
      <c r="J73" s="56" t="s">
        <v>58</v>
      </c>
    </row>
    <row r="74" spans="1:10" s="2" customFormat="1" ht="46.5" customHeight="1" thickBot="1">
      <c r="A74" s="67" t="s">
        <v>74</v>
      </c>
      <c r="B74" s="10">
        <v>1</v>
      </c>
      <c r="C74" s="11">
        <v>8</v>
      </c>
      <c r="D74" s="11">
        <v>1</v>
      </c>
      <c r="E74" s="11">
        <v>3</v>
      </c>
      <c r="F74" s="11">
        <v>4</v>
      </c>
      <c r="G74" s="11">
        <v>1</v>
      </c>
      <c r="H74" s="11">
        <f>IF(SUM(B74:G74)=0," ",SUM(B74:G74))</f>
        <v>18</v>
      </c>
      <c r="I74" s="55">
        <f>IF(H74=" "," ",H74/6)</f>
        <v>3</v>
      </c>
      <c r="J74" s="57" t="str">
        <f>IF(I74&lt;10,"○","")</f>
        <v>○</v>
      </c>
    </row>
    <row r="75" spans="1:10" s="2" customFormat="1" ht="17.25" customHeight="1">
      <c r="A75" s="36"/>
      <c r="B75" s="58"/>
      <c r="C75" s="58"/>
      <c r="D75" s="58"/>
      <c r="E75" s="58"/>
      <c r="F75" s="58"/>
      <c r="G75" s="58"/>
      <c r="H75" s="58"/>
      <c r="I75" s="58"/>
      <c r="J75" s="14"/>
    </row>
    <row r="76" spans="1:10" s="2" customFormat="1" ht="17.25" customHeight="1">
      <c r="A76" t="s">
        <v>88</v>
      </c>
      <c r="B76" s="58"/>
      <c r="C76" s="58"/>
      <c r="D76" s="58"/>
      <c r="E76" s="58"/>
      <c r="F76" s="58"/>
      <c r="G76" s="58"/>
      <c r="H76" s="58"/>
      <c r="I76" s="58"/>
      <c r="J76" s="14"/>
    </row>
    <row r="77" spans="1:10" s="2" customFormat="1" ht="8.25" customHeight="1" thickBot="1">
      <c r="A77"/>
      <c r="B77" s="58"/>
      <c r="C77" s="58"/>
      <c r="D77" s="58"/>
      <c r="E77" s="58"/>
      <c r="F77" s="58"/>
      <c r="G77" s="58"/>
      <c r="H77" s="58"/>
      <c r="I77" s="58"/>
      <c r="J77" s="14"/>
    </row>
    <row r="78" spans="1:13" s="2" customFormat="1" ht="17.25" customHeight="1">
      <c r="A78" s="76" t="s">
        <v>89</v>
      </c>
      <c r="B78" s="77"/>
      <c r="C78" s="77"/>
      <c r="D78" s="77"/>
      <c r="E78" s="77"/>
      <c r="F78" s="77"/>
      <c r="G78" s="77"/>
      <c r="H78" s="77"/>
      <c r="I78" s="77"/>
      <c r="J78" s="77"/>
      <c r="K78" s="77"/>
      <c r="L78" s="77"/>
      <c r="M78" s="78"/>
    </row>
    <row r="79" spans="1:13" s="2" customFormat="1" ht="17.25" customHeight="1">
      <c r="A79" s="84" t="s">
        <v>2</v>
      </c>
      <c r="B79" s="85"/>
      <c r="C79" s="88" t="s">
        <v>3</v>
      </c>
      <c r="D79" s="88"/>
      <c r="E79" s="88" t="s">
        <v>4</v>
      </c>
      <c r="F79" s="88"/>
      <c r="G79" s="88" t="s">
        <v>5</v>
      </c>
      <c r="H79" s="88"/>
      <c r="I79" s="88"/>
      <c r="J79" s="49" t="s">
        <v>6</v>
      </c>
      <c r="K79" s="49" t="s">
        <v>25</v>
      </c>
      <c r="L79" s="17" t="s">
        <v>15</v>
      </c>
      <c r="M79" s="95" t="s">
        <v>24</v>
      </c>
    </row>
    <row r="80" spans="1:13" s="2" customFormat="1" ht="17.25" customHeight="1">
      <c r="A80" s="86"/>
      <c r="B80" s="87"/>
      <c r="C80" s="89"/>
      <c r="D80" s="89"/>
      <c r="E80" s="89"/>
      <c r="F80" s="89"/>
      <c r="G80" s="89"/>
      <c r="H80" s="89"/>
      <c r="I80" s="89"/>
      <c r="J80" s="46" t="s">
        <v>16</v>
      </c>
      <c r="K80" s="46" t="s">
        <v>26</v>
      </c>
      <c r="L80" s="46" t="s">
        <v>17</v>
      </c>
      <c r="M80" s="93"/>
    </row>
    <row r="81" spans="1:13" s="2" customFormat="1" ht="22.5" customHeight="1">
      <c r="A81" s="102" t="s">
        <v>7</v>
      </c>
      <c r="B81" s="103"/>
      <c r="C81" s="81" t="s">
        <v>94</v>
      </c>
      <c r="D81" s="81"/>
      <c r="E81" s="81" t="s">
        <v>95</v>
      </c>
      <c r="F81" s="81"/>
      <c r="G81" s="81" t="s">
        <v>96</v>
      </c>
      <c r="H81" s="81"/>
      <c r="I81" s="81"/>
      <c r="J81" s="25">
        <v>77</v>
      </c>
      <c r="K81" s="24">
        <f>IF(J81=" "," ",ROUNDDOWN(J81*0.8,0))</f>
        <v>61</v>
      </c>
      <c r="L81" s="24">
        <v>57</v>
      </c>
      <c r="M81" s="48" t="str">
        <f>IF(K81&lt;L81,"○","- ")</f>
        <v>- </v>
      </c>
    </row>
    <row r="82" spans="1:13" s="2" customFormat="1" ht="22.5" customHeight="1">
      <c r="A82" s="79"/>
      <c r="B82" s="80"/>
      <c r="C82" s="81"/>
      <c r="D82" s="81"/>
      <c r="E82" s="81"/>
      <c r="F82" s="81"/>
      <c r="G82" s="81"/>
      <c r="H82" s="81"/>
      <c r="I82" s="81"/>
      <c r="J82" s="25"/>
      <c r="K82" s="26"/>
      <c r="L82" s="24"/>
      <c r="M82" s="27"/>
    </row>
    <row r="83" spans="1:13" s="2" customFormat="1" ht="22.5" customHeight="1" thickBot="1">
      <c r="A83" s="73"/>
      <c r="B83" s="74"/>
      <c r="C83" s="75"/>
      <c r="D83" s="75"/>
      <c r="E83" s="75"/>
      <c r="F83" s="75"/>
      <c r="G83" s="75"/>
      <c r="H83" s="75"/>
      <c r="I83" s="75"/>
      <c r="J83" s="23"/>
      <c r="K83" s="28"/>
      <c r="L83" s="15"/>
      <c r="M83" s="7"/>
    </row>
    <row r="84" spans="1:13" s="2" customFormat="1" ht="22.5" customHeight="1">
      <c r="A84" s="60" t="s">
        <v>85</v>
      </c>
      <c r="B84" s="14"/>
      <c r="C84" s="18"/>
      <c r="D84" s="18"/>
      <c r="E84" s="18"/>
      <c r="F84" s="18"/>
      <c r="G84" s="18"/>
      <c r="H84" s="18"/>
      <c r="I84" s="18"/>
      <c r="J84" s="22"/>
      <c r="K84" s="59"/>
      <c r="L84" s="36"/>
      <c r="M84" s="36"/>
    </row>
    <row r="85" spans="1:13" s="2" customFormat="1" ht="22.5" customHeight="1">
      <c r="A85" s="42" t="s">
        <v>84</v>
      </c>
      <c r="B85" s="42"/>
      <c r="C85" s="42"/>
      <c r="D85" s="42"/>
      <c r="E85" s="42"/>
      <c r="F85" s="42"/>
      <c r="G85" s="42"/>
      <c r="H85" s="42"/>
      <c r="I85" s="18"/>
      <c r="J85" s="22"/>
      <c r="K85" s="59"/>
      <c r="L85" s="36"/>
      <c r="M85" s="36"/>
    </row>
    <row r="86" spans="1:10" s="2" customFormat="1" ht="17.25" customHeight="1">
      <c r="A86" s="36"/>
      <c r="B86" s="58"/>
      <c r="C86" s="58"/>
      <c r="D86" s="58"/>
      <c r="E86" s="58"/>
      <c r="F86" s="58"/>
      <c r="G86" s="58"/>
      <c r="H86" s="58"/>
      <c r="I86" s="58"/>
      <c r="J86" s="14"/>
    </row>
    <row r="87" spans="1:10" s="2" customFormat="1" ht="17.25" customHeight="1">
      <c r="A87" s="36"/>
      <c r="B87" s="58"/>
      <c r="C87" s="58"/>
      <c r="D87" s="58"/>
      <c r="E87" s="58"/>
      <c r="F87" s="58"/>
      <c r="G87" s="58"/>
      <c r="H87" s="58"/>
      <c r="I87" s="58"/>
      <c r="J87" s="14"/>
    </row>
    <row r="88" ht="13.5">
      <c r="A88" t="s">
        <v>62</v>
      </c>
    </row>
    <row r="89" ht="8.25" customHeight="1" thickBot="1"/>
    <row r="90" spans="1:12" ht="21" customHeight="1">
      <c r="A90" s="5" t="s">
        <v>33</v>
      </c>
      <c r="B90" s="96"/>
      <c r="C90" s="96"/>
      <c r="D90" s="96"/>
      <c r="E90" s="96"/>
      <c r="F90" s="96"/>
      <c r="G90" s="96"/>
      <c r="H90" s="96"/>
      <c r="I90" s="112"/>
      <c r="J90" s="76" t="s">
        <v>63</v>
      </c>
      <c r="K90" s="77"/>
      <c r="L90" s="78"/>
    </row>
    <row r="91" spans="1:12" ht="13.5" customHeight="1">
      <c r="A91" s="113"/>
      <c r="B91" s="99" t="s">
        <v>64</v>
      </c>
      <c r="C91" s="99"/>
      <c r="D91" s="99"/>
      <c r="E91" s="99"/>
      <c r="F91" s="99"/>
      <c r="G91" s="99"/>
      <c r="H91" s="99"/>
      <c r="I91" s="111"/>
      <c r="J91" s="138" t="s">
        <v>65</v>
      </c>
      <c r="K91" s="139"/>
      <c r="L91" s="140"/>
    </row>
    <row r="92" spans="1:12" s="2" customFormat="1" ht="17.25">
      <c r="A92" s="113"/>
      <c r="B92" s="99"/>
      <c r="C92" s="99"/>
      <c r="D92" s="99"/>
      <c r="E92" s="99"/>
      <c r="F92" s="99"/>
      <c r="G92" s="99"/>
      <c r="H92" s="99"/>
      <c r="I92" s="111"/>
      <c r="J92" s="141"/>
      <c r="K92" s="142"/>
      <c r="L92" s="143"/>
    </row>
    <row r="93" spans="1:12" ht="13.5">
      <c r="A93" s="113"/>
      <c r="B93" s="99"/>
      <c r="C93" s="99"/>
      <c r="D93" s="99"/>
      <c r="E93" s="99"/>
      <c r="F93" s="99"/>
      <c r="G93" s="99"/>
      <c r="H93" s="99"/>
      <c r="I93" s="111"/>
      <c r="J93" s="144"/>
      <c r="K93" s="145"/>
      <c r="L93" s="146"/>
    </row>
    <row r="94" spans="1:12" ht="13.5" customHeight="1">
      <c r="A94" s="113"/>
      <c r="B94" s="99" t="s">
        <v>67</v>
      </c>
      <c r="C94" s="99"/>
      <c r="D94" s="99"/>
      <c r="E94" s="99"/>
      <c r="F94" s="99"/>
      <c r="G94" s="99"/>
      <c r="H94" s="99"/>
      <c r="I94" s="111"/>
      <c r="J94" s="138" t="s">
        <v>65</v>
      </c>
      <c r="K94" s="139"/>
      <c r="L94" s="140"/>
    </row>
    <row r="95" spans="1:12" ht="13.5">
      <c r="A95" s="113"/>
      <c r="B95" s="99"/>
      <c r="C95" s="99"/>
      <c r="D95" s="99"/>
      <c r="E95" s="99"/>
      <c r="F95" s="99"/>
      <c r="G95" s="99"/>
      <c r="H95" s="99"/>
      <c r="I95" s="111"/>
      <c r="J95" s="141"/>
      <c r="K95" s="142"/>
      <c r="L95" s="143"/>
    </row>
    <row r="96" spans="1:12" ht="13.5">
      <c r="A96" s="113"/>
      <c r="B96" s="99"/>
      <c r="C96" s="99"/>
      <c r="D96" s="99"/>
      <c r="E96" s="99"/>
      <c r="F96" s="99"/>
      <c r="G96" s="99"/>
      <c r="H96" s="99"/>
      <c r="I96" s="111"/>
      <c r="J96" s="144"/>
      <c r="K96" s="145"/>
      <c r="L96" s="146"/>
    </row>
    <row r="97" spans="1:12" ht="13.5" customHeight="1">
      <c r="A97" s="113"/>
      <c r="B97" s="101" t="s">
        <v>68</v>
      </c>
      <c r="C97" s="99"/>
      <c r="D97" s="99"/>
      <c r="E97" s="99"/>
      <c r="F97" s="99"/>
      <c r="G97" s="99"/>
      <c r="H97" s="99"/>
      <c r="I97" s="111"/>
      <c r="J97" s="138" t="s">
        <v>69</v>
      </c>
      <c r="K97" s="139"/>
      <c r="L97" s="140"/>
    </row>
    <row r="98" spans="1:12" ht="13.5">
      <c r="A98" s="113"/>
      <c r="B98" s="99"/>
      <c r="C98" s="99"/>
      <c r="D98" s="99"/>
      <c r="E98" s="99"/>
      <c r="F98" s="99"/>
      <c r="G98" s="99"/>
      <c r="H98" s="99"/>
      <c r="I98" s="111"/>
      <c r="J98" s="141"/>
      <c r="K98" s="142"/>
      <c r="L98" s="143"/>
    </row>
    <row r="99" spans="1:12" ht="13.5">
      <c r="A99" s="113"/>
      <c r="B99" s="99"/>
      <c r="C99" s="99"/>
      <c r="D99" s="99"/>
      <c r="E99" s="99"/>
      <c r="F99" s="99"/>
      <c r="G99" s="99"/>
      <c r="H99" s="99"/>
      <c r="I99" s="111"/>
      <c r="J99" s="144"/>
      <c r="K99" s="145"/>
      <c r="L99" s="146"/>
    </row>
    <row r="100" spans="1:12" ht="13.5" customHeight="1">
      <c r="A100" s="113" t="s">
        <v>66</v>
      </c>
      <c r="B100" s="101" t="s">
        <v>91</v>
      </c>
      <c r="C100" s="99"/>
      <c r="D100" s="99"/>
      <c r="E100" s="99"/>
      <c r="F100" s="99"/>
      <c r="G100" s="99"/>
      <c r="H100" s="99"/>
      <c r="I100" s="111"/>
      <c r="J100" s="138" t="s">
        <v>70</v>
      </c>
      <c r="K100" s="139"/>
      <c r="L100" s="140"/>
    </row>
    <row r="101" spans="1:12" ht="13.5">
      <c r="A101" s="113"/>
      <c r="B101" s="99"/>
      <c r="C101" s="99"/>
      <c r="D101" s="99"/>
      <c r="E101" s="99"/>
      <c r="F101" s="99"/>
      <c r="G101" s="99"/>
      <c r="H101" s="99"/>
      <c r="I101" s="111"/>
      <c r="J101" s="141"/>
      <c r="K101" s="142"/>
      <c r="L101" s="143"/>
    </row>
    <row r="102" spans="1:12" ht="14.25" thickBot="1">
      <c r="A102" s="136"/>
      <c r="B102" s="90"/>
      <c r="C102" s="90"/>
      <c r="D102" s="90"/>
      <c r="E102" s="90"/>
      <c r="F102" s="90"/>
      <c r="G102" s="90"/>
      <c r="H102" s="90"/>
      <c r="I102" s="137"/>
      <c r="J102" s="147"/>
      <c r="K102" s="148"/>
      <c r="L102" s="149"/>
    </row>
    <row r="106" ht="13.5">
      <c r="A106" t="s">
        <v>86</v>
      </c>
    </row>
  </sheetData>
  <sheetProtection/>
  <mergeCells count="96">
    <mergeCell ref="A97:A99"/>
    <mergeCell ref="B97:I99"/>
    <mergeCell ref="J97:L99"/>
    <mergeCell ref="A100:A102"/>
    <mergeCell ref="B100:I102"/>
    <mergeCell ref="J100:L102"/>
    <mergeCell ref="J90:L90"/>
    <mergeCell ref="A91:A93"/>
    <mergeCell ref="B91:I93"/>
    <mergeCell ref="J91:L93"/>
    <mergeCell ref="A94:A96"/>
    <mergeCell ref="B94:I96"/>
    <mergeCell ref="J94:L96"/>
    <mergeCell ref="A83:B83"/>
    <mergeCell ref="C83:D83"/>
    <mergeCell ref="E83:F83"/>
    <mergeCell ref="G83:I83"/>
    <mergeCell ref="B90:I90"/>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NET106</cp:lastModifiedBy>
  <cp:lastPrinted>2015-10-15T01:43:32Z</cp:lastPrinted>
  <dcterms:created xsi:type="dcterms:W3CDTF">2006-08-18T02:34:56Z</dcterms:created>
  <dcterms:modified xsi:type="dcterms:W3CDTF">2018-04-17T02:42:40Z</dcterms:modified>
  <cp:category/>
  <cp:version/>
  <cp:contentType/>
  <cp:contentStatus/>
</cp:coreProperties>
</file>