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z11383f3\共有\Groups\101総合政策課\02財政\04_★★各種調査★★\04_財政状況資料集\R02（R03実施）\【埼玉県市町村課】令和２年度財政状況資料集の作成及び提出について（依頼）\【財政状況資料集】_113832_神川町_2020\"/>
    </mc:Choice>
  </mc:AlternateContent>
  <xr:revisionPtr revIDLastSave="0" documentId="13_ncr:1_{EE7ECC24-DF10-4FD7-822E-CB15D813FFAA}"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W35" i="10"/>
  <c r="BW36" i="10" s="1"/>
  <c r="BW37" i="10" s="1"/>
  <c r="BW38" i="10" s="1"/>
  <c r="BW39" i="10" s="1"/>
  <c r="BW40" i="10" s="1"/>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c r="BE34" i="10" l="1"/>
  <c r="BE35" i="10" s="1"/>
</calcChain>
</file>

<file path=xl/sharedStrings.xml><?xml version="1.0" encoding="utf-8"?>
<sst xmlns="http://schemas.openxmlformats.org/spreadsheetml/2006/main" count="1067" uniqueCount="592">
  <si>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</si>
  <si>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</si>
  <si>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</si>
  <si>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</si>
  <si>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</si>
  <si>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</si>
  <si>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</si>
  <si>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</si>
  <si>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</si>
  <si>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</si>
  <si>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</si>
  <si>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</si>
  <si>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</si>
  <si>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</si>
  <si>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</si>
  <si>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</si>
  <si>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</si>
  <si>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</si>
  <si>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</si>
  <si>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</si>
  <si>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</si>
  <si>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</si>
  <si>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</si>
  <si>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</si>
  <si>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</si>
  <si>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</si>
  <si>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</si>
  <si>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</si>
  <si>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</si>
  <si>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</si>
  <si>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</si>
  <si>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</si>
  <si>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</si>
  <si>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</si>
  <si>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</si>
  <si>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</si>
  <si>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</si>
  <si>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</si>
  <si>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</si>
  <si>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</si>
  <si>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</si>
  <si>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</si>
  <si>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</si>
  <si>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</si>
  <si>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</si>
  <si>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</si>
  <si>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</si>
  <si>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</si>
  <si>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</si>
  <si>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</si>
  <si>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</si>
  <si>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</si>
  <si>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</si>
  <si>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</si>
  <si>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</si>
  <si>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</si>
  <si>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</si>
  <si>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</si>
  <si>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</si>
  <si>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</si>
  <si>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</si>
  <si>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</si>
  <si>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</si>
  <si>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</si>
  <si>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</si>
  <si>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</si>
  <si>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</si>
  <si>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</si>
  <si>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</si>
  <si>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</si>
  <si>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</si>
  <si>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</si>
  <si>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</si>
  <si>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</si>
  <si>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</si>
  <si>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</si>
  <si>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</si>
  <si>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</si>
  <si>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</si>
  <si>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</si>
  <si>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</si>
  <si>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</si>
  <si>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</si>
  <si>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</si>
  <si>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</si>
  <si>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</si>
  <si>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</si>
  <si>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</si>
  <si>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</si>
  <si>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</si>
  <si>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</si>
  <si>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</si>
  <si>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</si>
  <si>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</si>
  <si>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</si>
  <si>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</si>
  <si>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</si>
  <si>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</si>
  <si>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</si>
  <si>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</si>
  <si>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</si>
  <si>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</si>
  <si>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</si>
  <si>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</si>
  <si>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</si>
  <si>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</si>
  <si>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</si>
  <si>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</si>
  <si>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</si>
  <si>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</si>
  <si>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</si>
  <si>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</si>
  <si>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</si>
  <si>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</si>
  <si>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</si>
  <si>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</si>
  <si>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</si>
  <si>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</si>
  <si>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</si>
  <si>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</si>
  <si>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</si>
  <si>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</si>
  <si>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</si>
  <si>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</si>
  <si>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</si>
  <si>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</si>
  <si>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</si>
  <si>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</si>
  <si>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</si>
  <si>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</si>
  <si>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</si>
  <si>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</si>
  <si>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</si>
  <si>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</si>
  <si>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</si>
  <si>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</si>
  <si>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</si>
  <si>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</si>
  <si>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</si>
  <si>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</si>
  <si>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</si>
  <si>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</si>
  <si>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</si>
  <si>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</si>
  <si>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</si>
  <si>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</si>
  <si>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</si>
  <si>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</si>
  <si>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</si>
  <si>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</si>
  <si>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</si>
  <si>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</si>
  <si>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</si>
  <si>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</si>
  <si>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</si>
  <si>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</si>
  <si>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</si>
  <si>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</si>
  <si>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</si>
  <si>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</si>
  <si>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</si>
  <si>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</si>
  <si>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</si>
  <si>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</si>
  <si>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</si>
  <si>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</si>
  <si>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</si>
  <si>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</si>
  <si>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</si>
  <si>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</si>
  <si>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</si>
  <si>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</si>
  <si>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</si>
  <si>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</si>
  <si>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</si>
  <si>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</si>
  <si>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</si>
  <si>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</si>
  <si>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</si>
  <si>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</si>
  <si>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</si>
  <si>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</si>
  <si>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</si>
  <si>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</si>
  <si>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</si>
  <si>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</si>
  <si>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</si>
  <si>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</si>
  <si>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</si>
  <si>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</si>
  <si>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</si>
  <si>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</si>
  <si>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</si>
  <si>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</si>
  <si>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</si>
  <si>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</si>
  <si>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</si>
  <si>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</si>
  <si>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</si>
  <si>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</si>
  <si>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</si>
  <si>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</si>
  <si>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</si>
  <si>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</si>
  <si>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</si>
  <si>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</si>
  <si>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</si>
  <si>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</si>
  <si>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</si>
  <si>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</si>
  <si>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</si>
  <si>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</si>
  <si>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</si>
  <si>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埼玉県神川町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</si>
  <si>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</si>
  <si>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</si>
  <si>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</si>
  <si>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</si>
  <si>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</si>
  <si>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</si>
  <si>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</si>
  <si>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</si>
  <si>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</si>
  <si>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</si>
  <si>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</si>
  <si>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</si>
  <si>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</si>
  <si>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</si>
  <si>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</si>
  <si>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</si>
  <si>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</si>
  <si>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</si>
  <si>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</si>
  <si>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</si>
  <si>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</si>
  <si>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</si>
  <si>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</si>
  <si>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</si>
  <si>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</si>
  <si>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</si>
  <si>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</si>
  <si>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</si>
  <si>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</si>
  <si>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</si>
  <si>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</si>
  <si>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</si>
  <si>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</si>
  <si>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</si>
  <si>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</si>
  <si>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</si>
  <si>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</si>
  <si>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</si>
  <si>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</si>
  <si>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</si>
  <si>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</si>
  <si>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</si>
  <si>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</si>
  <si>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</si>
  <si>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</si>
  <si>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</si>
  <si>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</si>
  <si>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</si>
  <si>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</si>
  <si>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</si>
  <si>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</si>
  <si>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</si>
  <si>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</si>
  <si>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</si>
  <si>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</si>
  <si>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</si>
  <si>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</si>
  <si>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</si>
  <si>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</si>
  <si>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</si>
  <si>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</si>
  <si>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</si>
  <si>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</si>
  <si>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</si>
  <si>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</si>
  <si>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</si>
  <si>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</si>
  <si>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</si>
  <si>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</si>
  <si>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</si>
  <si>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</si>
  <si>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</si>
  <si>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</si>
  <si>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</si>
  <si>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</si>
  <si>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</si>
  <si>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</si>
  <si>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</si>
  <si>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</si>
  <si>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</si>
  <si>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</si>
  <si>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</si>
  <si>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</si>
  <si>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</si>
  <si>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</si>
  <si>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</si>
  <si>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</si>
  <si>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</si>
  <si>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</si>
  <si>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</si>
  <si>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</si>
  <si>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</si>
  <si>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</si>
  <si>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</si>
  <si>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</si>
  <si>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</si>
  <si>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</si>
  <si>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</si>
  <si>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</si>
  <si>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</si>
  <si>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</si>
  <si>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</si>
  <si>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</si>
  <si>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</si>
  <si>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</si>
  <si>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</si>
  <si>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</si>
  <si>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</si>
  <si>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</si>
  <si>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</si>
  <si>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</si>
  <si>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</si>
  <si>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</si>
  <si>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</si>
  <si>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</si>
  <si>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</si>
  <si>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</si>
  <si>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</si>
  <si>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</si>
  <si>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</si>
  <si>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</si>
  <si>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</si>
  <si>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</si>
  <si>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</si>
  <si>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</si>
  <si>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</si>
  <si>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</si>
  <si>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</si>
  <si>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</si>
  <si>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</si>
  <si>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</si>
  <si>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</si>
  <si>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</si>
  <si>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</si>
  <si>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</si>
  <si>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</si>
  <si>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</si>
  <si>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</si>
  <si>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</si>
  <si>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</si>
  <si>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</si>
  <si>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</si>
  <si>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</si>
  <si>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</si>
  <si>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</si>
  <si>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</si>
  <si>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</si>
  <si>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</si>
  <si>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</si>
  <si>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</si>
  <si>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</si>
  <si>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</si>
  <si>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</si>
  <si>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埼玉県神川町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</si>
  <si>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</si>
  <si>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</si>
  <si>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</si>
  <si>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</si>
  <si>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</si>
  <si>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</si>
  <si>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</si>
  <si>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</si>
  <si>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</si>
  <si>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</si>
  <si>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</si>
  <si>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</si>
  <si>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</si>
  <si>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</si>
  <si>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</si>
  <si>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</si>
  <si>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</si>
  <si>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</si>
  <si>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</si>
  <si>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</si>
  <si>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</si>
  <si>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</si>
  <si>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</si>
  <si>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</si>
  <si>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</si>
  <si>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</si>
  <si>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</si>
  <si>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</si>
  <si>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</si>
  <si>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</si>
  <si>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</si>
  <si>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</si>
  <si>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</si>
  <si>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</si>
  <si>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</si>
  <si>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</si>
  <si>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</si>
  <si>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</si>
  <si>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</si>
  <si>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</si>
  <si>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</si>
  <si>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</si>
  <si>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</si>
  <si>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</si>
  <si>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</si>
  <si>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</si>
  <si>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</si>
  <si>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</si>
  <si>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</si>
  <si>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</si>
  <si>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</si>
  <si>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</si>
  <si>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</si>
  <si>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</si>
  <si>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</si>
  <si>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</si>
  <si>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</si>
  <si>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</si>
  <si>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</si>
  <si>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</si>
  <si>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</si>
  <si>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</si>
  <si>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</si>
  <si>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</si>
  <si>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</si>
  <si>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</si>
  <si>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</si>
  <si>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</si>
  <si>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</si>
  <si>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</si>
  <si>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</si>
  <si>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</si>
  <si>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</si>
  <si>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</si>
  <si>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</si>
  <si>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</si>
  <si>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</si>
  <si>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</si>
  <si>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</si>
  <si>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</si>
  <si>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</si>
  <si>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</si>
  <si>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</si>
  <si>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</si>
  <si>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</si>
  <si>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</si>
  <si>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</si>
  <si>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</si>
  <si>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</si>
  <si>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</si>
  <si>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</si>
  <si>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</si>
  <si>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</si>
  <si>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</si>
  <si>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</si>
  <si>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</si>
  <si>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</si>
  <si>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</si>
  <si>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</si>
  <si>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</si>
  <si>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</si>
  <si>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</si>
  <si>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</si>
  <si>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</si>
  <si>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</si>
  <si>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</si>
  <si>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</si>
  <si>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</si>
  <si>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</si>
  <si>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観光事業特別会計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</si>
  <si>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</si>
  <si>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</si>
  <si>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</si>
  <si>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</si>
  <si>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</si>
  <si>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</si>
  <si>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</si>
  <si>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</si>
  <si>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</si>
  <si>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</si>
  <si>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</si>
  <si>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</si>
  <si>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</si>
  <si>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</si>
  <si>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</si>
  <si>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</si>
  <si>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</si>
  <si>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</si>
  <si>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</si>
  <si>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</si>
  <si>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</si>
  <si>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</si>
  <si>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</si>
  <si>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</si>
  <si>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</si>
  <si>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</si>
  <si>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</si>
  <si>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</si>
  <si>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</si>
  <si>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</si>
  <si>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</si>
  <si>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</si>
  <si>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</si>
  <si>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</si>
  <si>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</si>
  <si>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</si>
  <si>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</si>
  <si>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</si>
  <si>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</si>
  <si>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</si>
  <si>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</si>
  <si>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</si>
  <si>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</si>
  <si>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</si>
  <si>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</si>
  <si>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</si>
  <si>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</si>
  <si>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</si>
  <si>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</si>
  <si>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</si>
  <si>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</si>
  <si>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</si>
  <si>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</si>
  <si>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</si>
  <si>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</si>
  <si>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</si>
  <si>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</si>
  <si>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</si>
  <si>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</si>
  <si>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</si>
  <si>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</si>
  <si>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</si>
  <si>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</si>
  <si>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</si>
  <si>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</si>
  <si>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</si>
  <si>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</si>
  <si>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</si>
  <si>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</si>
  <si>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</si>
  <si>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</si>
  <si>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</si>
  <si>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</si>
  <si>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</si>
  <si>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</si>
  <si>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</si>
  <si>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</si>
  <si>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</si>
  <si>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</si>
  <si>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</si>
  <si>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</si>
  <si>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</si>
  <si>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</si>
  <si>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2.65</t>
  </si>
  <si>
    <t>▲ 2.30</t>
  </si>
  <si>
    <t>▲ 0.55</t>
  </si>
  <si>
    <t>水道事業会計</t>
  </si>
  <si>
    <t>一般会計</t>
  </si>
  <si>
    <t>介護保険特別会計</t>
  </si>
  <si>
    <t>国民健康保険特別会計</t>
  </si>
  <si>
    <t>後期高齢者医療特別会計</t>
  </si>
  <si>
    <t>公共下水道事業特別会計</t>
  </si>
  <si>
    <t>観光事業特別会計</t>
  </si>
  <si>
    <t>町営バス事業特別会計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</si>
  <si>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</si>
  <si>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</si>
  <si>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</si>
  <si>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</si>
  <si>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</si>
  <si>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</si>
  <si>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</si>
  <si>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</si>
  <si>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児玉郡市広域市町村圏組合</t>
    <phoneticPr fontId="2"/>
  </si>
  <si>
    <t>埼玉県後期高齢者医療広域連合</t>
    <phoneticPr fontId="2"/>
  </si>
  <si>
    <t>埼玉県市町村総合事務組合</t>
    <phoneticPr fontId="2"/>
  </si>
  <si>
    <t>彩の国さいたま人づくり広域連合</t>
    <phoneticPr fontId="2"/>
  </si>
  <si>
    <t>一般会計</t>
    <phoneticPr fontId="2"/>
  </si>
  <si>
    <t>特別会計</t>
    <phoneticPr fontId="2"/>
  </si>
  <si>
    <t>交通災害特別会計</t>
    <phoneticPr fontId="2"/>
  </si>
  <si>
    <t>公共施設整備基金</t>
    <phoneticPr fontId="5"/>
  </si>
  <si>
    <t>地域振興基金</t>
    <phoneticPr fontId="5"/>
  </si>
  <si>
    <t>教育施設整備基金</t>
    <phoneticPr fontId="5"/>
  </si>
  <si>
    <t>消防防災施設整備基金</t>
    <phoneticPr fontId="5"/>
  </si>
  <si>
    <t>農業振興基金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</si>
</sst>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78903</c:v>
                </c:pt>
                <c:pt idx="1">
                  <c:v>82993</c:v>
                </c:pt>
                <c:pt idx="2">
                  <c:v>108252</c:v>
                </c:pt>
                <c:pt idx="3">
                  <c:v>93492</c:v>
                </c:pt>
                <c:pt idx="4">
                  <c:v>94796</c:v>
                </c:pt>
              </c:numCache>
            </c:numRef>
          </c:val>
          <c:smooth val="0"/>
          <c:extLst>
            <c:ext xmlns:c16="http://schemas.microsoft.com/office/drawing/2014/chart" uri="{C3380CC4-5D6E-409C-BE32-E72D297353CC}">
              <c16:uniqueId val="{00000000-653A-403A-A7F8-2AFD7CDB3E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41341</c:v>
                </c:pt>
                <c:pt idx="1">
                  <c:v>85098</c:v>
                </c:pt>
                <c:pt idx="2">
                  <c:v>113828</c:v>
                </c:pt>
                <c:pt idx="3">
                  <c:v>56893</c:v>
                </c:pt>
                <c:pt idx="4">
                  <c:v>106036</c:v>
                </c:pt>
              </c:numCache>
            </c:numRef>
          </c:val>
          <c:smooth val="0"/>
          <c:extLst>
            <c:ext xmlns:c16="http://schemas.microsoft.com/office/drawing/2014/chart" uri="{C3380CC4-5D6E-409C-BE32-E72D297353CC}">
              <c16:uniqueId val="{00000001-653A-403A-A7F8-2AFD7CDB3E0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10.27</c:v>
                </c:pt>
                <c:pt idx="1">
                  <c:v>9.58</c:v>
                </c:pt>
                <c:pt idx="2">
                  <c:v>7.1</c:v>
                </c:pt>
                <c:pt idx="3">
                  <c:v>6.46</c:v>
                </c:pt>
                <c:pt idx="4">
                  <c:v>5.52</c:v>
                </c:pt>
              </c:numCache>
            </c:numRef>
          </c:val>
          <c:extLst>
            <c:ext xmlns:c16="http://schemas.microsoft.com/office/drawing/2014/chart" uri="{C3380CC4-5D6E-409C-BE32-E72D297353CC}">
              <c16:uniqueId val="{00000000-169D-4B6C-87D4-79C52699566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27.82</c:v>
                </c:pt>
                <c:pt idx="1">
                  <c:v>30.56</c:v>
                </c:pt>
                <c:pt idx="2">
                  <c:v>30.01</c:v>
                </c:pt>
                <c:pt idx="3">
                  <c:v>29.96</c:v>
                </c:pt>
                <c:pt idx="4">
                  <c:v>31.91</c:v>
                </c:pt>
              </c:numCache>
            </c:numRef>
          </c:val>
          <c:extLst>
            <c:ext xmlns:c16="http://schemas.microsoft.com/office/drawing/2014/chart" uri="{C3380CC4-5D6E-409C-BE32-E72D297353CC}">
              <c16:uniqueId val="{00000001-169D-4B6C-87D4-79C52699566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-2.65</c:v>
                </c:pt>
                <c:pt idx="1">
                  <c:v>3</c:v>
                </c:pt>
                <c:pt idx="2">
                  <c:v>-2.2999999999999998</c:v>
                </c:pt>
                <c:pt idx="3">
                  <c:v>-0.55000000000000004</c:v>
                </c:pt>
                <c:pt idx="4">
                  <c:v>2.4700000000000002</c:v>
                </c:pt>
              </c:numCache>
            </c:numRef>
          </c:val>
          <c:smooth val="0"/>
          <c:extLst>
            <c:ext xmlns:c16="http://schemas.microsoft.com/office/drawing/2014/chart" uri="{C3380CC4-5D6E-409C-BE32-E72D297353CC}">
              <c16:uniqueId val="{00000002-169D-4B6C-87D4-79C52699566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A56-4F44-BD57-D12D907D92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56-4F44-BD57-D12D907D926D}"/>
            </c:ext>
          </c:extLst>
        </c:ser>
        <c:ser>
          <c:idx val="2"/>
          <c:order val="2"/>
          <c:tx>
            <c:strRef>
              <c:f>データシート!$A$29</c:f>
              <c:strCache>
                <c:ptCount val="1"/>
                <c:pt idx="0">
                  <c:v>町営バス事業特別会計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0.03</c:v>
                </c:pt>
                <c:pt idx="4">
                  <c:v>#N/A</c:v>
                </c:pt>
                <c:pt idx="5">
                  <c:v>0</c:v>
                </c:pt>
                <c:pt idx="6">
                  <c:v>#N/A</c:v>
                </c:pt>
                <c:pt idx="7">
                  <c:v>0.01</c:v>
                </c:pt>
                <c:pt idx="8">
                  <c:v>#N/A</c:v>
                </c:pt>
                <c:pt idx="9">
                  <c:v>0.01</c:v>
                </c:pt>
              </c:numCache>
            </c:numRef>
          </c:val>
          <c:extLst>
            <c:ext xmlns:c16="http://schemas.microsoft.com/office/drawing/2014/chart" uri="{C3380CC4-5D6E-409C-BE32-E72D297353CC}">
              <c16:uniqueId val="{00000002-2A56-4F44-BD57-D12D907D926D}"/>
            </c:ext>
          </c:extLst>
        </c:ser>
        <c:ser>
          <c:idx val="3"/>
          <c:order val="3"/>
          <c:tx>
            <c:strRef>
              <c:f>データシート!$A$30</c:f>
              <c:strCache>
                <c:ptCount val="1"/>
                <c:pt idx="0">
                  <c:v>観光事業特別会計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c:v>
                </c:pt>
                <c:pt idx="2">
                  <c:v>#N/A</c:v>
                </c:pt>
                <c:pt idx="3">
                  <c:v>0.01</c:v>
                </c:pt>
                <c:pt idx="4">
                  <c:v>#N/A</c:v>
                </c:pt>
                <c:pt idx="5">
                  <c:v>0.09</c:v>
                </c:pt>
                <c:pt idx="6">
                  <c:v>#N/A</c:v>
                </c:pt>
                <c:pt idx="7">
                  <c:v>0.02</c:v>
                </c:pt>
                <c:pt idx="8">
                  <c:v>#N/A</c:v>
                </c:pt>
                <c:pt idx="9">
                  <c:v>0.02</c:v>
                </c:pt>
              </c:numCache>
            </c:numRef>
          </c:val>
          <c:extLst>
            <c:ext xmlns:c16="http://schemas.microsoft.com/office/drawing/2014/chart" uri="{C3380CC4-5D6E-409C-BE32-E72D297353CC}">
              <c16:uniqueId val="{00000003-2A56-4F44-BD57-D12D907D926D}"/>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0.13</c:v>
                </c:pt>
                <c:pt idx="4">
                  <c:v>#N/A</c:v>
                </c:pt>
                <c:pt idx="5">
                  <c:v>0.1</c:v>
                </c:pt>
                <c:pt idx="6">
                  <c:v>#N/A</c:v>
                </c:pt>
                <c:pt idx="7">
                  <c:v>0.18</c:v>
                </c:pt>
                <c:pt idx="8">
                  <c:v>#N/A</c:v>
                </c:pt>
                <c:pt idx="9">
                  <c:v>0.12</c:v>
                </c:pt>
              </c:numCache>
            </c:numRef>
          </c:val>
          <c:extLst>
            <c:ext xmlns:c16="http://schemas.microsoft.com/office/drawing/2014/chart" uri="{C3380CC4-5D6E-409C-BE32-E72D297353CC}">
              <c16:uniqueId val="{00000004-2A56-4F44-BD57-D12D907D926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0.03</c:v>
                </c:pt>
                <c:pt idx="4">
                  <c:v>#N/A</c:v>
                </c:pt>
                <c:pt idx="5">
                  <c:v>0.04</c:v>
                </c:pt>
                <c:pt idx="6">
                  <c:v>#N/A</c:v>
                </c:pt>
                <c:pt idx="7">
                  <c:v>0.09</c:v>
                </c:pt>
                <c:pt idx="8">
                  <c:v>#N/A</c:v>
                </c:pt>
                <c:pt idx="9">
                  <c:v>0.21</c:v>
                </c:pt>
              </c:numCache>
            </c:numRef>
          </c:val>
          <c:extLst>
            <c:ext xmlns:c16="http://schemas.microsoft.com/office/drawing/2014/chart" uri="{C3380CC4-5D6E-409C-BE32-E72D297353CC}">
              <c16:uniqueId val="{00000005-2A56-4F44-BD57-D12D907D926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4.8499999999999996</c:v>
                </c:pt>
                <c:pt idx="2">
                  <c:v>#N/A</c:v>
                </c:pt>
                <c:pt idx="3">
                  <c:v>4.2300000000000004</c:v>
                </c:pt>
                <c:pt idx="4">
                  <c:v>#N/A</c:v>
                </c:pt>
                <c:pt idx="5">
                  <c:v>1.68</c:v>
                </c:pt>
                <c:pt idx="6">
                  <c:v>#N/A</c:v>
                </c:pt>
                <c:pt idx="7">
                  <c:v>0.78</c:v>
                </c:pt>
                <c:pt idx="8">
                  <c:v>#N/A</c:v>
                </c:pt>
                <c:pt idx="9">
                  <c:v>1.02</c:v>
                </c:pt>
              </c:numCache>
            </c:numRef>
          </c:val>
          <c:extLst>
            <c:ext xmlns:c16="http://schemas.microsoft.com/office/drawing/2014/chart" uri="{C3380CC4-5D6E-409C-BE32-E72D297353CC}">
              <c16:uniqueId val="{00000006-2A56-4F44-BD57-D12D907D926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1.47</c:v>
                </c:pt>
                <c:pt idx="2">
                  <c:v>#N/A</c:v>
                </c:pt>
                <c:pt idx="3">
                  <c:v>0.75</c:v>
                </c:pt>
                <c:pt idx="4">
                  <c:v>#N/A</c:v>
                </c:pt>
                <c:pt idx="5">
                  <c:v>1.0900000000000001</c:v>
                </c:pt>
                <c:pt idx="6">
                  <c:v>#N/A</c:v>
                </c:pt>
                <c:pt idx="7">
                  <c:v>1.73</c:v>
                </c:pt>
                <c:pt idx="8">
                  <c:v>#N/A</c:v>
                </c:pt>
                <c:pt idx="9">
                  <c:v>2.29</c:v>
                </c:pt>
              </c:numCache>
            </c:numRef>
          </c:val>
          <c:extLst>
            <c:ext xmlns:c16="http://schemas.microsoft.com/office/drawing/2014/chart" uri="{C3380CC4-5D6E-409C-BE32-E72D297353CC}">
              <c16:uniqueId val="{00000007-2A56-4F44-BD57-D12D907D92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10.24</c:v>
                </c:pt>
                <c:pt idx="2">
                  <c:v>#N/A</c:v>
                </c:pt>
                <c:pt idx="3">
                  <c:v>9.5399999999999991</c:v>
                </c:pt>
                <c:pt idx="4">
                  <c:v>#N/A</c:v>
                </c:pt>
                <c:pt idx="5">
                  <c:v>7.08</c:v>
                </c:pt>
                <c:pt idx="6">
                  <c:v>#N/A</c:v>
                </c:pt>
                <c:pt idx="7">
                  <c:v>6.44</c:v>
                </c:pt>
                <c:pt idx="8">
                  <c:v>#N/A</c:v>
                </c:pt>
                <c:pt idx="9">
                  <c:v>5.51</c:v>
                </c:pt>
              </c:numCache>
            </c:numRef>
          </c:val>
          <c:extLst>
            <c:ext xmlns:c16="http://schemas.microsoft.com/office/drawing/2014/chart" uri="{C3380CC4-5D6E-409C-BE32-E72D297353CC}">
              <c16:uniqueId val="{00000008-2A56-4F44-BD57-D12D907D92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6.91</c:v>
                </c:pt>
                <c:pt idx="2">
                  <c:v>#N/A</c:v>
                </c:pt>
                <c:pt idx="3">
                  <c:v>7.68</c:v>
                </c:pt>
                <c:pt idx="4">
                  <c:v>#N/A</c:v>
                </c:pt>
                <c:pt idx="5">
                  <c:v>7.21</c:v>
                </c:pt>
                <c:pt idx="6">
                  <c:v>#N/A</c:v>
                </c:pt>
                <c:pt idx="7">
                  <c:v>7.08</c:v>
                </c:pt>
                <c:pt idx="8">
                  <c:v>#N/A</c:v>
                </c:pt>
                <c:pt idx="9">
                  <c:v>6.4</c:v>
                </c:pt>
              </c:numCache>
            </c:numRef>
          </c:val>
          <c:extLst>
            <c:ext xmlns:c16="http://schemas.microsoft.com/office/drawing/2014/chart" uri="{C3380CC4-5D6E-409C-BE32-E72D297353CC}">
              <c16:uniqueId val="{00000009-2A56-4F44-BD57-D12D907D926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485</c:v>
                </c:pt>
                <c:pt idx="5">
                  <c:v>646</c:v>
                </c:pt>
                <c:pt idx="8">
                  <c:v>696</c:v>
                </c:pt>
                <c:pt idx="11">
                  <c:v>750</c:v>
                </c:pt>
                <c:pt idx="14">
                  <c:v>762</c:v>
                </c:pt>
              </c:numCache>
            </c:numRef>
          </c:val>
          <c:extLst>
            <c:ext xmlns:c16="http://schemas.microsoft.com/office/drawing/2014/chart" uri="{C3380CC4-5D6E-409C-BE32-E72D297353CC}">
              <c16:uniqueId val="{00000000-9217-4AA6-8297-65E9DC0AD2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17-4AA6-8297-65E9DC0AD2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85</c:v>
                </c:pt>
                <c:pt idx="3">
                  <c:v>79</c:v>
                </c:pt>
                <c:pt idx="6">
                  <c:v>24</c:v>
                </c:pt>
                <c:pt idx="9">
                  <c:v>20</c:v>
                </c:pt>
                <c:pt idx="12">
                  <c:v>17</c:v>
                </c:pt>
              </c:numCache>
            </c:numRef>
          </c:val>
          <c:extLst>
            <c:ext xmlns:c16="http://schemas.microsoft.com/office/drawing/2014/chart" uri="{C3380CC4-5D6E-409C-BE32-E72D297353CC}">
              <c16:uniqueId val="{00000002-9217-4AA6-8297-65E9DC0AD2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52</c:v>
                </c:pt>
                <c:pt idx="3">
                  <c:v>55</c:v>
                </c:pt>
                <c:pt idx="6">
                  <c:v>61</c:v>
                </c:pt>
                <c:pt idx="9">
                  <c:v>62</c:v>
                </c:pt>
                <c:pt idx="12">
                  <c:v>53</c:v>
                </c:pt>
              </c:numCache>
            </c:numRef>
          </c:val>
          <c:extLst>
            <c:ext xmlns:c16="http://schemas.microsoft.com/office/drawing/2014/chart" uri="{C3380CC4-5D6E-409C-BE32-E72D297353CC}">
              <c16:uniqueId val="{00000003-9217-4AA6-8297-65E9DC0AD2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89</c:v>
                </c:pt>
                <c:pt idx="3">
                  <c:v>89</c:v>
                </c:pt>
                <c:pt idx="6">
                  <c:v>95</c:v>
                </c:pt>
                <c:pt idx="9">
                  <c:v>96</c:v>
                </c:pt>
                <c:pt idx="12">
                  <c:v>98</c:v>
                </c:pt>
              </c:numCache>
            </c:numRef>
          </c:val>
          <c:extLst>
            <c:ext xmlns:c16="http://schemas.microsoft.com/office/drawing/2014/chart" uri="{C3380CC4-5D6E-409C-BE32-E72D297353CC}">
              <c16:uniqueId val="{00000004-9217-4AA6-8297-65E9DC0AD2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17-4AA6-8297-65E9DC0AD2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17-4AA6-8297-65E9DC0AD2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434</c:v>
                </c:pt>
                <c:pt idx="3">
                  <c:v>647</c:v>
                </c:pt>
                <c:pt idx="6">
                  <c:v>711</c:v>
                </c:pt>
                <c:pt idx="9">
                  <c:v>818</c:v>
                </c:pt>
                <c:pt idx="12">
                  <c:v>846</c:v>
                </c:pt>
              </c:numCache>
            </c:numRef>
          </c:val>
          <c:extLst>
            <c:ext xmlns:c16="http://schemas.microsoft.com/office/drawing/2014/chart" uri="{C3380CC4-5D6E-409C-BE32-E72D297353CC}">
              <c16:uniqueId val="{00000007-9217-4AA6-8297-65E9DC0AD2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175</c:v>
                </c:pt>
                <c:pt idx="2">
                  <c:v>#N/A</c:v>
                </c:pt>
                <c:pt idx="3">
                  <c:v>#N/A</c:v>
                </c:pt>
                <c:pt idx="4">
                  <c:v>224</c:v>
                </c:pt>
                <c:pt idx="5">
                  <c:v>#N/A</c:v>
                </c:pt>
                <c:pt idx="6">
                  <c:v>#N/A</c:v>
                </c:pt>
                <c:pt idx="7">
                  <c:v>195</c:v>
                </c:pt>
                <c:pt idx="8">
                  <c:v>#N/A</c:v>
                </c:pt>
                <c:pt idx="9">
                  <c:v>#N/A</c:v>
                </c:pt>
                <c:pt idx="10">
                  <c:v>246</c:v>
                </c:pt>
                <c:pt idx="11">
                  <c:v>#N/A</c:v>
                </c:pt>
                <c:pt idx="12">
                  <c:v>#N/A</c:v>
                </c:pt>
                <c:pt idx="13">
                  <c:v>252</c:v>
                </c:pt>
                <c:pt idx="14">
                  <c:v>#N/A</c:v>
                </c:pt>
              </c:numCache>
            </c:numRef>
          </c:val>
          <c:smooth val="0"/>
          <c:extLst>
            <c:ext xmlns:c16="http://schemas.microsoft.com/office/drawing/2014/chart" uri="{C3380CC4-5D6E-409C-BE32-E72D297353CC}">
              <c16:uniqueId val="{00000008-9217-4AA6-8297-65E9DC0AD2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6869</c:v>
                </c:pt>
                <c:pt idx="5">
                  <c:v>6918</c:v>
                </c:pt>
                <c:pt idx="8">
                  <c:v>7368</c:v>
                </c:pt>
                <c:pt idx="11">
                  <c:v>7124</c:v>
                </c:pt>
                <c:pt idx="14">
                  <c:v>7457</c:v>
                </c:pt>
              </c:numCache>
            </c:numRef>
          </c:val>
          <c:extLst>
            <c:ext xmlns:c16="http://schemas.microsoft.com/office/drawing/2014/chart" uri="{C3380CC4-5D6E-409C-BE32-E72D297353CC}">
              <c16:uniqueId val="{00000000-325C-4FE3-80F5-7D03A0B6F8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61</c:v>
                </c:pt>
                <c:pt idx="5">
                  <c:v>55</c:v>
                </c:pt>
                <c:pt idx="8">
                  <c:v>45</c:v>
                </c:pt>
                <c:pt idx="11">
                  <c:v>40</c:v>
                </c:pt>
                <c:pt idx="14">
                  <c:v>31</c:v>
                </c:pt>
              </c:numCache>
            </c:numRef>
          </c:val>
          <c:extLst>
            <c:ext xmlns:c16="http://schemas.microsoft.com/office/drawing/2014/chart" uri="{C3380CC4-5D6E-409C-BE32-E72D297353CC}">
              <c16:uniqueId val="{00000001-325C-4FE3-80F5-7D03A0B6F8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2229</c:v>
                </c:pt>
                <c:pt idx="5">
                  <c:v>2301</c:v>
                </c:pt>
                <c:pt idx="8">
                  <c:v>2208</c:v>
                </c:pt>
                <c:pt idx="11">
                  <c:v>2073</c:v>
                </c:pt>
                <c:pt idx="14">
                  <c:v>2107</c:v>
                </c:pt>
              </c:numCache>
            </c:numRef>
          </c:val>
          <c:extLst>
            <c:ext xmlns:c16="http://schemas.microsoft.com/office/drawing/2014/chart" uri="{C3380CC4-5D6E-409C-BE32-E72D297353CC}">
              <c16:uniqueId val="{00000002-325C-4FE3-80F5-7D03A0B6F8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5C-4FE3-80F5-7D03A0B6F8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5C-4FE3-80F5-7D03A0B6F8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5C-4FE3-80F5-7D03A0B6F8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1649</c:v>
                </c:pt>
                <c:pt idx="3">
                  <c:v>1556</c:v>
                </c:pt>
                <c:pt idx="6">
                  <c:v>1481</c:v>
                </c:pt>
                <c:pt idx="9">
                  <c:v>1491</c:v>
                </c:pt>
                <c:pt idx="12">
                  <c:v>1530</c:v>
                </c:pt>
              </c:numCache>
            </c:numRef>
          </c:val>
          <c:extLst>
            <c:ext xmlns:c16="http://schemas.microsoft.com/office/drawing/2014/chart" uri="{C3380CC4-5D6E-409C-BE32-E72D297353CC}">
              <c16:uniqueId val="{00000006-325C-4FE3-80F5-7D03A0B6F8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336</c:v>
                </c:pt>
                <c:pt idx="3">
                  <c:v>304</c:v>
                </c:pt>
                <c:pt idx="6">
                  <c:v>290</c:v>
                </c:pt>
                <c:pt idx="9">
                  <c:v>236</c:v>
                </c:pt>
                <c:pt idx="12">
                  <c:v>193</c:v>
                </c:pt>
              </c:numCache>
            </c:numRef>
          </c:val>
          <c:extLst>
            <c:ext xmlns:c16="http://schemas.microsoft.com/office/drawing/2014/chart" uri="{C3380CC4-5D6E-409C-BE32-E72D297353CC}">
              <c16:uniqueId val="{00000007-325C-4FE3-80F5-7D03A0B6F8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1434</c:v>
                </c:pt>
                <c:pt idx="3">
                  <c:v>1393</c:v>
                </c:pt>
                <c:pt idx="6">
                  <c:v>1393</c:v>
                </c:pt>
                <c:pt idx="9">
                  <c:v>1363</c:v>
                </c:pt>
                <c:pt idx="12">
                  <c:v>1330</c:v>
                </c:pt>
              </c:numCache>
            </c:numRef>
          </c:val>
          <c:extLst>
            <c:ext xmlns:c16="http://schemas.microsoft.com/office/drawing/2014/chart" uri="{C3380CC4-5D6E-409C-BE32-E72D297353CC}">
              <c16:uniqueId val="{00000008-325C-4FE3-80F5-7D03A0B6F8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167</c:v>
                </c:pt>
                <c:pt idx="3">
                  <c:v>90</c:v>
                </c:pt>
                <c:pt idx="6">
                  <c:v>68</c:v>
                </c:pt>
                <c:pt idx="9">
                  <c:v>49</c:v>
                </c:pt>
                <c:pt idx="12">
                  <c:v>33</c:v>
                </c:pt>
              </c:numCache>
            </c:numRef>
          </c:val>
          <c:extLst>
            <c:ext xmlns:c16="http://schemas.microsoft.com/office/drawing/2014/chart" uri="{C3380CC4-5D6E-409C-BE32-E72D297353CC}">
              <c16:uniqueId val="{00000009-325C-4FE3-80F5-7D03A0B6F8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5975</c:v>
                </c:pt>
                <c:pt idx="3">
                  <c:v>5955</c:v>
                </c:pt>
                <c:pt idx="6">
                  <c:v>6487</c:v>
                </c:pt>
                <c:pt idx="9">
                  <c:v>6058</c:v>
                </c:pt>
                <c:pt idx="12">
                  <c:v>6297</c:v>
                </c:pt>
              </c:numCache>
            </c:numRef>
          </c:val>
          <c:extLst>
            <c:ext xmlns:c16="http://schemas.microsoft.com/office/drawing/2014/chart" uri="{C3380CC4-5D6E-409C-BE32-E72D297353CC}">
              <c16:uniqueId val="{0000000A-325C-4FE3-80F5-7D03A0B6F8C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403</c:v>
                </c:pt>
                <c:pt idx="2">
                  <c:v>#N/A</c:v>
                </c:pt>
                <c:pt idx="3">
                  <c:v>#N/A</c:v>
                </c:pt>
                <c:pt idx="4">
                  <c:v>24</c:v>
                </c:pt>
                <c:pt idx="5">
                  <c:v>#N/A</c:v>
                </c:pt>
                <c:pt idx="6">
                  <c:v>#N/A</c:v>
                </c:pt>
                <c:pt idx="7">
                  <c:v>99</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5C-4FE3-80F5-7D03A0B6F8C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1215</c:v>
                </c:pt>
                <c:pt idx="1">
                  <c:v>1217</c:v>
                </c:pt>
                <c:pt idx="2">
                  <c:v>1350</c:v>
                </c:pt>
              </c:numCache>
            </c:numRef>
          </c:val>
          <c:extLst>
            <c:ext xmlns:c16="http://schemas.microsoft.com/office/drawing/2014/chart" uri="{C3380CC4-5D6E-409C-BE32-E72D297353CC}">
              <c16:uniqueId val="{00000000-C841-452E-A6DA-5C65163450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339</c:v>
                </c:pt>
                <c:pt idx="1">
                  <c:v>239</c:v>
                </c:pt>
                <c:pt idx="2">
                  <c:v>139</c:v>
                </c:pt>
              </c:numCache>
            </c:numRef>
          </c:val>
          <c:extLst>
            <c:ext xmlns:c16="http://schemas.microsoft.com/office/drawing/2014/chart" uri="{C3380CC4-5D6E-409C-BE32-E72D297353CC}">
              <c16:uniqueId val="{00000001-C841-452E-A6DA-5C65163450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3223</c:v>
                </c:pt>
                <c:pt idx="1">
                  <c:v>3301</c:v>
                </c:pt>
                <c:pt idx="2">
                  <c:v>3302</c:v>
                </c:pt>
              </c:numCache>
            </c:numRef>
          </c:val>
          <c:extLst>
            <c:ext xmlns:c16="http://schemas.microsoft.com/office/drawing/2014/chart" uri="{C3380CC4-5D6E-409C-BE32-E72D297353CC}">
              <c16:uniqueId val="{00000002-C841-452E-A6DA-5C65163450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元利償還金は、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昨年度に引き続いて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新庁舎建設事業に係る合併特例債の償還開始等により、前年度比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債務負担行為に基づく支出額は土地改良事業に係る償還が進み、残高が減少したこと等により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今後も施設整備事業への地方債の活用を計画しており、元利償還金が増加する見込みと</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ため、実質公債費比率の上昇が想定される。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そのため、これまで以上に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公債費の適正化に取り組んでいく必要がある。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新庁舎建設事業に伴い借り入れた合併特例債の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額が新規の起債額を下回ったため、前年度と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比較し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っているが、財政的に有利な地方債を活用し、返還にあたり今後交付税措置される見込みの額は増加しているため、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充当可能財源等が将来負担額を上回る結果となった。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大規模な施設整備事業等に地方債の活用を予定しているため、将来負担比率は上昇していくことが考えられる。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そのため、これまで以上に公債費の適正化に取り組んでいく必要がある。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埼玉県神川町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旧合併特例債償還（地域振興基金分）に係る「減債基金」の取崩し及び丹荘保育所整備事業に係る「公共施設整備基金」を取崩した一方で、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基金」に決算余剰金を積み立てた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により、基金全体では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基金の債券運用を行うことにより、自主財源の確保に努める。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町全体の計画等を勘案したうえで「特定目的基金」に積み立てる等、使途の明確化を図る。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公共施設整備基金：町の公共施設の整備を図る。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基金：町の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の整備を図る。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丹荘保育所整備事業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に充当したことによる６</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公共施設整備基金：令和元年度に策定した「神川町公共施設長期保全計画」に基づいた公共施設の修繕や改修費用等の財源としての運用を行う。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における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環境整備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に必要な経費の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財源としての運用を行う。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定期預金利子の積立により、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１３３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財政調整基金の債券運用を平成３０年度より開始した。今後も引き続き自主財源の確保に努める。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旧合併特例債の償還（地域振興基金分）に係る取崩しによる１００百万円の減となった。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地域振興基金の償還期間は令和３年度までとなっており、毎年１００百万円取り崩す予定となっている。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13,365
12,951
47.40
8,400,099
8,069,392
233,776
4,232,024
6,297,044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年度の基準財政需要額は、合併特例債の償還額の増等により昨年度よりも増額となった。基準財政収入額も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の増等により増額となって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と同様に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０．５１となった。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全国平均と同水準であり類似団体平均は上回っているものの埼玉県平均を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税の徴収強化等により歳入の確保に努めていく。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5927</xdr:rowOff>
    </xdr:from>
    <xdr:to>
      <xdr:col>23</xdr:col>
      <xdr:colOff>133350</xdr:colOff>
      <xdr:row>44</xdr:row>
      <xdr:rowOff>60537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4957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32614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60537</xdr:rowOff>
    </xdr:from>
    <xdr:to>
      <xdr:col>24</xdr:col>
      <xdr:colOff>12700</xdr:colOff>
      <xdr:row>44</xdr:row>
      <xdr:rowOff>60537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92304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5927</xdr:rowOff>
    </xdr:from>
    <xdr:to>
      <xdr:col>24</xdr:col>
      <xdr:colOff>12700</xdr:colOff>
      <xdr:row>37</xdr:row>
      <xdr:rowOff>5927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6773</xdr:rowOff>
    </xdr:from>
    <xdr:to>
      <xdr:col>23</xdr:col>
      <xdr:colOff>133350</xdr:colOff>
      <xdr:row>43</xdr:row>
      <xdr:rowOff>6773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9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6773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151554</xdr:rowOff>
    </xdr:from>
    <xdr:to>
      <xdr:col>19</xdr:col>
      <xdr:colOff>184150</xdr:colOff>
      <xdr:row>43</xdr:row>
      <xdr:rowOff>81704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66481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170180</xdr:rowOff>
    </xdr:from>
    <xdr:to>
      <xdr:col>15</xdr:col>
      <xdr:colOff>82550</xdr:colOff>
      <xdr:row>42</xdr:row>
      <xdr:rowOff>170180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7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74523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162137</xdr:rowOff>
    </xdr:from>
    <xdr:to>
      <xdr:col>11</xdr:col>
      <xdr:colOff>31750</xdr:colOff>
      <xdr:row>42</xdr:row>
      <xdr:rowOff>170180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630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82567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127423</xdr:rowOff>
    </xdr:from>
    <xdr:to>
      <xdr:col>23</xdr:col>
      <xdr:colOff>184150</xdr:colOff>
      <xdr:row>43</xdr:row>
      <xdr:rowOff>57573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143950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127423</xdr:rowOff>
    </xdr:from>
    <xdr:to>
      <xdr:col>19</xdr:col>
      <xdr:colOff>184150</xdr:colOff>
      <xdr:row>43</xdr:row>
      <xdr:rowOff>57573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67750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97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119380</xdr:rowOff>
    </xdr:from>
    <xdr:to>
      <xdr:col>15</xdr:col>
      <xdr:colOff>133350</xdr:colOff>
      <xdr:row>43</xdr:row>
      <xdr:rowOff>49530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59707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119380</xdr:rowOff>
    </xdr:from>
    <xdr:to>
      <xdr:col>11</xdr:col>
      <xdr:colOff>82550</xdr:colOff>
      <xdr:row>43</xdr:row>
      <xdr:rowOff>49530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59707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111337</xdr:rowOff>
    </xdr:from>
    <xdr:to>
      <xdr:col>7</xdr:col>
      <xdr:colOff>31750</xdr:colOff>
      <xdr:row>43</xdr:row>
      <xdr:rowOff>41487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51664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地方交付税や地方消費税交付金等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公債費については今後も長期的な償還が要されることから、国や県の補助事業等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など、自主財源の更なる確保に努めていく。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67</xdr:row>
      <xdr:rowOff>71967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38927"/>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165100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62609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125323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1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108796</xdr:rowOff>
    </xdr:from>
    <xdr:to>
      <xdr:col>23</xdr:col>
      <xdr:colOff>184150</xdr:colOff>
      <xdr:row>62</xdr:row>
      <xdr:rowOff>38946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62</xdr:row>
      <xdr:rowOff>165100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64217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62</xdr:row>
      <xdr:rowOff>140970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421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30480</xdr:rowOff>
    </xdr:from>
    <xdr:to>
      <xdr:col>11</xdr:col>
      <xdr:colOff>31750</xdr:colOff>
      <xdr:row>62</xdr:row>
      <xdr:rowOff>140970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9974580"/>
          <a:ext cx="889000" cy="79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108796</xdr:rowOff>
    </xdr:from>
    <xdr:to>
      <xdr:col>11</xdr:col>
      <xdr:colOff>82550</xdr:colOff>
      <xdr:row>62</xdr:row>
      <xdr:rowOff>38946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49123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88917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151130</xdr:rowOff>
    </xdr:from>
    <xdr:to>
      <xdr:col>7</xdr:col>
      <xdr:colOff>31750</xdr:colOff>
      <xdr:row>58</xdr:row>
      <xdr:rowOff>81280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91457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[150,583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物件費は昨年と同様に減となっているが、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については会計年度任用職員制度による臨時職員等からの任用替えによる増となっている。そのため、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総額として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物件費における各種委託料の減額等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努めて行きたい。委託料については、職員ができることは直営で行うなど、今後も経費削減に努めていく。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30480</xdr:rowOff>
    </xdr:from>
    <xdr:to>
      <xdr:col>23</xdr:col>
      <xdr:colOff>133350</xdr:colOff>
      <xdr:row>90</xdr:row>
      <xdr:rowOff>4773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7930"/>
          <a:ext cx="0" cy="1517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148300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4773</xdr:rowOff>
    </xdr:from>
    <xdr:to>
      <xdr:col>24</xdr:col>
      <xdr:colOff>12700</xdr:colOff>
      <xdr:row>90</xdr:row>
      <xdr:rowOff>4773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3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116857</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30480</xdr:rowOff>
    </xdr:from>
    <xdr:to>
      <xdr:col>24</xdr:col>
      <xdr:colOff>12700</xdr:colOff>
      <xdr:row>81</xdr:row>
      <xdr:rowOff>30480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72575</xdr:rowOff>
    </xdr:from>
    <xdr:to>
      <xdr:col>23</xdr:col>
      <xdr:colOff>133350</xdr:colOff>
      <xdr:row>81</xdr:row>
      <xdr:rowOff>116644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60025"/>
          <a:ext cx="8382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41671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00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69594</xdr:rowOff>
    </xdr:from>
    <xdr:to>
      <xdr:col>23</xdr:col>
      <xdr:colOff>184150</xdr:colOff>
      <xdr:row>82</xdr:row>
      <xdr:rowOff>171194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12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64709</xdr:rowOff>
    </xdr:from>
    <xdr:to>
      <xdr:col>19</xdr:col>
      <xdr:colOff>133350</xdr:colOff>
      <xdr:row>81</xdr:row>
      <xdr:rowOff>72575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52159"/>
          <a:ext cx="889000" cy="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43072</xdr:rowOff>
    </xdr:from>
    <xdr:to>
      <xdr:col>19</xdr:col>
      <xdr:colOff>184150</xdr:colOff>
      <xdr:row>82</xdr:row>
      <xdr:rowOff>144672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129449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8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38266</xdr:rowOff>
    </xdr:from>
    <xdr:to>
      <xdr:col>15</xdr:col>
      <xdr:colOff>82550</xdr:colOff>
      <xdr:row>81</xdr:row>
      <xdr:rowOff>64709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925716"/>
          <a:ext cx="889000" cy="2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160623</xdr:rowOff>
    </xdr:from>
    <xdr:to>
      <xdr:col>15</xdr:col>
      <xdr:colOff>133350</xdr:colOff>
      <xdr:row>82</xdr:row>
      <xdr:rowOff>90773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75550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3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29769</xdr:rowOff>
    </xdr:from>
    <xdr:to>
      <xdr:col>11</xdr:col>
      <xdr:colOff>31750</xdr:colOff>
      <xdr:row>81</xdr:row>
      <xdr:rowOff>38266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17219"/>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161745</xdr:rowOff>
    </xdr:from>
    <xdr:to>
      <xdr:col>11</xdr:col>
      <xdr:colOff>82550</xdr:colOff>
      <xdr:row>82</xdr:row>
      <xdr:rowOff>91895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76672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157514</xdr:rowOff>
    </xdr:from>
    <xdr:to>
      <xdr:col>7</xdr:col>
      <xdr:colOff>31750</xdr:colOff>
      <xdr:row>82</xdr:row>
      <xdr:rowOff>87664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72441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65844</xdr:rowOff>
    </xdr:from>
    <xdr:to>
      <xdr:col>23</xdr:col>
      <xdr:colOff>184150</xdr:colOff>
      <xdr:row>81</xdr:row>
      <xdr:rowOff>167444</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158571</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87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21775</xdr:rowOff>
    </xdr:from>
    <xdr:to>
      <xdr:col>19</xdr:col>
      <xdr:colOff>184150</xdr:colOff>
      <xdr:row>81</xdr:row>
      <xdr:rowOff>123375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133552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13909</xdr:rowOff>
    </xdr:from>
    <xdr:to>
      <xdr:col>15</xdr:col>
      <xdr:colOff>133350</xdr:colOff>
      <xdr:row>81</xdr:row>
      <xdr:rowOff>115509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0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125686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7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158916</xdr:rowOff>
    </xdr:from>
    <xdr:to>
      <xdr:col>11</xdr:col>
      <xdr:colOff>82550</xdr:colOff>
      <xdr:row>81</xdr:row>
      <xdr:rowOff>89066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7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99243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4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150419</xdr:rowOff>
    </xdr:from>
    <xdr:to>
      <xdr:col>7</xdr:col>
      <xdr:colOff>31750</xdr:colOff>
      <xdr:row>81</xdr:row>
      <xdr:rowOff>80569</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6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90746</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63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神川町の令和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年度数値では、依然として全国市平均や全国町村平均を上回っている。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今後も引き続き国や県の給与水準等の動向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に注意を払いつつ、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給与水準の適正化を図る必要がある。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2822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6934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88</xdr:row>
      <xdr:rowOff>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50741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51099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52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13405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47978</xdr:rowOff>
    </xdr:from>
    <xdr:to>
      <xdr:col>77</xdr:col>
      <xdr:colOff>95250</xdr:colOff>
      <xdr:row>85</xdr:row>
      <xdr:rowOff>149578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159755</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9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104422</xdr:rowOff>
    </xdr:from>
    <xdr:to>
      <xdr:col>72</xdr:col>
      <xdr:colOff>203200</xdr:colOff>
      <xdr:row>88</xdr:row>
      <xdr:rowOff>13405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0205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104422</xdr:rowOff>
    </xdr:from>
    <xdr:to>
      <xdr:col>68</xdr:col>
      <xdr:colOff>152400</xdr:colOff>
      <xdr:row>87</xdr:row>
      <xdr:rowOff>131234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50205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34572</xdr:rowOff>
    </xdr:from>
    <xdr:to>
      <xdr:col>64</xdr:col>
      <xdr:colOff>152400</xdr:colOff>
      <xdr:row>85</xdr:row>
      <xdr:rowOff>136172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146349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53622</xdr:rowOff>
    </xdr:from>
    <xdr:to>
      <xdr:col>68</xdr:col>
      <xdr:colOff>203200</xdr:colOff>
      <xdr:row>87</xdr:row>
      <xdr:rowOff>155222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9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139999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166811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平成１８年１月１日に行われた神川町・神泉村の合併後、平成１８～２２年度は退職者に対して新規職員の採用をしないという職員削減方針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、職員数は減少傾向にあった。その後平成２３年度からは、退職者数の補充による職員採用を退職者の半数にとどめる等して職員数の削減を継続させた。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しかし依然として人口千人当たりの職員数は、埼玉県平均値を大きく上回っている。今後は計画的な職員採用を実施し、適切な定員管理を実施していく。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40822</xdr:rowOff>
    </xdr:from>
    <xdr:to>
      <xdr:col>81</xdr:col>
      <xdr:colOff>44450</xdr:colOff>
      <xdr:row>66</xdr:row>
      <xdr:rowOff>140002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84922"/>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112079</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2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140002</xdr:rowOff>
    </xdr:from>
    <xdr:to>
      <xdr:col>81</xdr:col>
      <xdr:colOff>133350</xdr:colOff>
      <xdr:row>66</xdr:row>
      <xdr:rowOff>140002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5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127199</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2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40822</xdr:rowOff>
    </xdr:from>
    <xdr:to>
      <xdr:col>81</xdr:col>
      <xdr:colOff>133350</xdr:colOff>
      <xdr:row>58</xdr:row>
      <xdr:rowOff>40822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8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36891</xdr:rowOff>
    </xdr:from>
    <xdr:to>
      <xdr:col>81</xdr:col>
      <xdr:colOff>44450</xdr:colOff>
      <xdr:row>60</xdr:row>
      <xdr:rowOff>40338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32389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45495</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3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73418</xdr:rowOff>
    </xdr:from>
    <xdr:to>
      <xdr:col>81</xdr:col>
      <xdr:colOff>95250</xdr:colOff>
      <xdr:row>61</xdr:row>
      <xdr:rowOff>3568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5866</xdr:rowOff>
    </xdr:from>
    <xdr:to>
      <xdr:col>77</xdr:col>
      <xdr:colOff>44450</xdr:colOff>
      <xdr:row>60</xdr:row>
      <xdr:rowOff>36891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29286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122827</xdr:rowOff>
    </xdr:from>
    <xdr:to>
      <xdr:col>77</xdr:col>
      <xdr:colOff>95250</xdr:colOff>
      <xdr:row>61</xdr:row>
      <xdr:rowOff>52977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37754</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96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141696</xdr:rowOff>
    </xdr:from>
    <xdr:to>
      <xdr:col>72</xdr:col>
      <xdr:colOff>203200</xdr:colOff>
      <xdr:row>60</xdr:row>
      <xdr:rowOff>5866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57246"/>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98697</xdr:rowOff>
    </xdr:from>
    <xdr:to>
      <xdr:col>73</xdr:col>
      <xdr:colOff>44450</xdr:colOff>
      <xdr:row>61</xdr:row>
      <xdr:rowOff>28847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13624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141696</xdr:rowOff>
    </xdr:from>
    <xdr:to>
      <xdr:col>68</xdr:col>
      <xdr:colOff>152400</xdr:colOff>
      <xdr:row>59</xdr:row>
      <xdr:rowOff>149739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5724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86058</xdr:rowOff>
    </xdr:from>
    <xdr:to>
      <xdr:col>68</xdr:col>
      <xdr:colOff>203200</xdr:colOff>
      <xdr:row>61</xdr:row>
      <xdr:rowOff>16208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76865</xdr:rowOff>
    </xdr:from>
    <xdr:to>
      <xdr:col>64</xdr:col>
      <xdr:colOff>152400</xdr:colOff>
      <xdr:row>61</xdr:row>
      <xdr:rowOff>7015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163242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160988</xdr:rowOff>
    </xdr:from>
    <xdr:to>
      <xdr:col>81</xdr:col>
      <xdr:colOff>95250</xdr:colOff>
      <xdr:row>60</xdr:row>
      <xdr:rowOff>91138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6065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2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157541</xdr:rowOff>
    </xdr:from>
    <xdr:to>
      <xdr:col>77</xdr:col>
      <xdr:colOff>95250</xdr:colOff>
      <xdr:row>60</xdr:row>
      <xdr:rowOff>87691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7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97868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4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126516</xdr:rowOff>
    </xdr:from>
    <xdr:to>
      <xdr:col>73</xdr:col>
      <xdr:colOff>44450</xdr:colOff>
      <xdr:row>60</xdr:row>
      <xdr:rowOff>56666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66843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90896</xdr:rowOff>
    </xdr:from>
    <xdr:to>
      <xdr:col>68</xdr:col>
      <xdr:colOff>203200</xdr:colOff>
      <xdr:row>60</xdr:row>
      <xdr:rowOff>21046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31223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98939</xdr:rowOff>
    </xdr:from>
    <xdr:to>
      <xdr:col>64</xdr:col>
      <xdr:colOff>152400</xdr:colOff>
      <xdr:row>60</xdr:row>
      <xdr:rowOff>29089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1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39266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実質公債費比率は６．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これは、新庁舎建設事業に係る合併特例債の償還開始により、元利償還額が増加したことが主な要因となっている。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活用の計画にあたっては、合併特例債等の交付税措置率の高いものを選択する等実質公債費比率の抑制に努めており、類似団体平均との比較では低い数値を維持している。しかし、今後も地方債活用を計画していることからも、継続して同数値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21772</xdr:rowOff>
    </xdr:from>
    <xdr:to>
      <xdr:col>81</xdr:col>
      <xdr:colOff>44450</xdr:colOff>
      <xdr:row>38</xdr:row>
      <xdr:rowOff>44752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179800" y="6536872"/>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1408</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6879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71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101298</xdr:rowOff>
    </xdr:from>
    <xdr:to>
      <xdr:col>77</xdr:col>
      <xdr:colOff>44450</xdr:colOff>
      <xdr:row>38</xdr:row>
      <xdr:rowOff>21772</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5290800" y="644494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13201</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871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66826</xdr:rowOff>
    </xdr:from>
    <xdr:to>
      <xdr:col>72</xdr:col>
      <xdr:colOff>203200</xdr:colOff>
      <xdr:row>37</xdr:row>
      <xdr:rowOff>101298</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4401800" y="6410476"/>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123372</xdr:rowOff>
    </xdr:from>
    <xdr:to>
      <xdr:col>68</xdr:col>
      <xdr:colOff>152400</xdr:colOff>
      <xdr:row>37</xdr:row>
      <xdr:rowOff>66826</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3512800" y="629557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86783</xdr:rowOff>
    </xdr:from>
    <xdr:to>
      <xdr:col>68</xdr:col>
      <xdr:colOff>203200</xdr:colOff>
      <xdr:row>40</xdr:row>
      <xdr:rowOff>16933</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1710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98274</xdr:rowOff>
    </xdr:from>
    <xdr:to>
      <xdr:col>64</xdr:col>
      <xdr:colOff>152400</xdr:colOff>
      <xdr:row>40</xdr:row>
      <xdr:rowOff>28424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13201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165402</xdr:rowOff>
    </xdr:from>
    <xdr:to>
      <xdr:col>81</xdr:col>
      <xdr:colOff>95250</xdr:colOff>
      <xdr:row>38</xdr:row>
      <xdr:rowOff>95552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10479</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142422</xdr:rowOff>
    </xdr:from>
    <xdr:to>
      <xdr:col>77</xdr:col>
      <xdr:colOff>95250</xdr:colOff>
      <xdr:row>38</xdr:row>
      <xdr:rowOff>72572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82749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254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50498</xdr:rowOff>
    </xdr:from>
    <xdr:to>
      <xdr:col>73</xdr:col>
      <xdr:colOff>44450</xdr:colOff>
      <xdr:row>37</xdr:row>
      <xdr:rowOff>152098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9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162275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163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16026</xdr:rowOff>
    </xdr:from>
    <xdr:to>
      <xdr:col>68</xdr:col>
      <xdr:colOff>203200</xdr:colOff>
      <xdr:row>37</xdr:row>
      <xdr:rowOff>117626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127803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1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72572</xdr:rowOff>
    </xdr:from>
    <xdr:to>
      <xdr:col>64</xdr:col>
      <xdr:colOff>152400</xdr:colOff>
      <xdr:row>37</xdr:row>
      <xdr:rowOff>2722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12899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と同様で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新規に借り入れた地方債により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財政的に有利な地方債を活用することで、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今後も地方債の活用を行う計画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同時に既発債の償還が進むことから、増減の見込まれる将来負担比率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に注意を払い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、適切な地方債の活用に努めていく。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00000000-0008-0000-0300-0000B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41728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7018000" y="2313214"/>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13805</xdr:rowOff>
    </xdr:from>
    <xdr:ext cx="762000" cy="259045"/>
    <xdr:sp macro="" textlink="">
      <xdr:nvSpPr>
        <xdr:cNvPr id="446" name="将来負担の状況最小値テキスト">
          <a:extLst>
            <a:ext uri="{FF2B5EF4-FFF2-40B4-BE49-F238E27FC236}">
              <a16:creationId xmlns:a16="http://schemas.microsoft.com/office/drawing/2014/main" id="{00000000-0008-0000-0300-0000BE010000}"/>
            </a:ext>
          </a:extLst>
        </xdr:cNvPr>
        <xdr:cNvSpPr txBox="1"/>
      </xdr:nvSpPr>
      <xdr:spPr>
        <a:xfrm>
          <a:off x="17106900" y="395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41728</xdr:rowOff>
    </xdr:from>
    <xdr:to>
      <xdr:col>81</xdr:col>
      <xdr:colOff>133350</xdr:colOff>
      <xdr:row>23</xdr:row>
      <xdr:rowOff>41728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398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a:extLst>
            <a:ext uri="{FF2B5EF4-FFF2-40B4-BE49-F238E27FC236}">
              <a16:creationId xmlns:a16="http://schemas.microsoft.com/office/drawing/2014/main" id="{00000000-0008-0000-0300-0000C0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92408</xdr:rowOff>
    </xdr:from>
    <xdr:to>
      <xdr:col>72</xdr:col>
      <xdr:colOff>203200</xdr:colOff>
      <xdr:row>13</xdr:row>
      <xdr:rowOff>117687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321258"/>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104217</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0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132140</xdr:rowOff>
    </xdr:from>
    <xdr:to>
      <xdr:col>81</xdr:col>
      <xdr:colOff>95250</xdr:colOff>
      <xdr:row>15</xdr:row>
      <xdr:rowOff>62290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92408</xdr:rowOff>
    </xdr:from>
    <xdr:to>
      <xdr:col>68</xdr:col>
      <xdr:colOff>152400</xdr:colOff>
      <xdr:row>14</xdr:row>
      <xdr:rowOff>48502</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2321258"/>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102265</xdr:rowOff>
    </xdr:from>
    <xdr:to>
      <xdr:col>73</xdr:col>
      <xdr:colOff>44450</xdr:colOff>
      <xdr:row>15</xdr:row>
      <xdr:rowOff>32415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17192</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67552</xdr:rowOff>
    </xdr:from>
    <xdr:to>
      <xdr:col>68</xdr:col>
      <xdr:colOff>203200</xdr:colOff>
      <xdr:row>15</xdr:row>
      <xdr:rowOff>169152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153929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133048</xdr:rowOff>
    </xdr:from>
    <xdr:to>
      <xdr:col>64</xdr:col>
      <xdr:colOff>152400</xdr:colOff>
      <xdr:row>16</xdr:row>
      <xdr:rowOff>63198</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47975</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66887</xdr:rowOff>
    </xdr:from>
    <xdr:to>
      <xdr:col>73</xdr:col>
      <xdr:colOff>44450</xdr:colOff>
      <xdr:row>13</xdr:row>
      <xdr:rowOff>168487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7214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20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41608</xdr:rowOff>
    </xdr:from>
    <xdr:to>
      <xdr:col>68</xdr:col>
      <xdr:colOff>203200</xdr:colOff>
      <xdr:row>13</xdr:row>
      <xdr:rowOff>143208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27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153385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03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169152</xdr:rowOff>
    </xdr:from>
    <xdr:to>
      <xdr:col>64</xdr:col>
      <xdr:colOff>152400</xdr:colOff>
      <xdr:row>14</xdr:row>
      <xdr:rowOff>99302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109479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1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13,365
12,951
47.40
8,400,099
8,069,392
233,776
4,232,024
6,297,044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ポイント減少している。これは職員の新陳代謝によるものである。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今後も引き続き適正な定員管理や時間外手当の縮減等、人件費の抑制に努めていく。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40</xdr:row>
      <xdr:rowOff>157480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8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1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20320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51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22860</xdr:rowOff>
    </xdr:from>
    <xdr:to>
      <xdr:col>15</xdr:col>
      <xdr:colOff>149225</xdr:colOff>
      <xdr:row>36</xdr:row>
      <xdr:rowOff>124460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20320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63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160020</xdr:rowOff>
    </xdr:from>
    <xdr:to>
      <xdr:col>24</xdr:col>
      <xdr:colOff>76200</xdr:colOff>
      <xdr:row>37</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132097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物件費に係る経常収支比率は１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会計年度任用職員制度の導入により賃金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が減となったことによるものである。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可能な範囲は直営で行う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委託料の削減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施設の維持管理経費について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は、定期的な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点検等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を行い、計画的な修繕を行うことで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122101</xdr:rowOff>
    </xdr:from>
    <xdr:to>
      <xdr:col>82</xdr:col>
      <xdr:colOff>107950</xdr:colOff>
      <xdr:row>20</xdr:row>
      <xdr:rowOff>143328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951"/>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37028</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122101</xdr:rowOff>
    </xdr:from>
    <xdr:to>
      <xdr:col>82</xdr:col>
      <xdr:colOff>196850</xdr:colOff>
      <xdr:row>13</xdr:row>
      <xdr:rowOff>122101</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146594</xdr:rowOff>
    </xdr:from>
    <xdr:to>
      <xdr:col>82</xdr:col>
      <xdr:colOff>107950</xdr:colOff>
      <xdr:row>15</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4689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53176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4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81099</xdr:rowOff>
    </xdr:from>
    <xdr:to>
      <xdr:col>82</xdr:col>
      <xdr:colOff>158750</xdr:colOff>
      <xdr:row>16</xdr:row>
      <xdr:rowOff>11249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14333</xdr:rowOff>
    </xdr:from>
    <xdr:to>
      <xdr:col>78</xdr:col>
      <xdr:colOff>69850</xdr:colOff>
      <xdr:row>15</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860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72934</xdr:rowOff>
    </xdr:from>
    <xdr:to>
      <xdr:col>78</xdr:col>
      <xdr:colOff>120650</xdr:colOff>
      <xdr:row>17</xdr:row>
      <xdr:rowOff>3084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159311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14333</xdr:rowOff>
    </xdr:from>
    <xdr:to>
      <xdr:col>73</xdr:col>
      <xdr:colOff>180975</xdr:colOff>
      <xdr:row>15</xdr:row>
      <xdr:rowOff>46990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860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14151</xdr:rowOff>
    </xdr:from>
    <xdr:to>
      <xdr:col>74</xdr:col>
      <xdr:colOff>31750</xdr:colOff>
      <xdr:row>16</xdr:row>
      <xdr:rowOff>115751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33927</xdr:rowOff>
    </xdr:from>
    <xdr:to>
      <xdr:col>69</xdr:col>
      <xdr:colOff>92075</xdr:colOff>
      <xdr:row>15</xdr:row>
      <xdr:rowOff>46990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56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139881</xdr:rowOff>
    </xdr:from>
    <xdr:to>
      <xdr:col>65</xdr:col>
      <xdr:colOff>53975</xdr:colOff>
      <xdr:row>16</xdr:row>
      <xdr:rowOff>70031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1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54808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9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95794</xdr:rowOff>
    </xdr:from>
    <xdr:to>
      <xdr:col>82</xdr:col>
      <xdr:colOff>158750</xdr:colOff>
      <xdr:row>15</xdr:row>
      <xdr:rowOff>25944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112321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4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167640</xdr:rowOff>
    </xdr:from>
    <xdr:to>
      <xdr:col>78</xdr:col>
      <xdr:colOff>120650</xdr:colOff>
      <xdr:row>15</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107967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134983</xdr:rowOff>
    </xdr:from>
    <xdr:to>
      <xdr:col>74</xdr:col>
      <xdr:colOff>31750</xdr:colOff>
      <xdr:row>15</xdr:row>
      <xdr:rowOff>65133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75310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154577</xdr:rowOff>
    </xdr:from>
    <xdr:to>
      <xdr:col>65</xdr:col>
      <xdr:colOff>53975</xdr:colOff>
      <xdr:row>15</xdr:row>
      <xdr:rowOff>84727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94904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が、扶助費自体は、前年度とほぼ同額である。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住民に求められる事業は多岐にわたるものの、必要な事業を見極め、支出の抑制を行うと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に、効果的な扶助費支出を行う必要がある。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62</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26072"/>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86178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86178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69850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149678</xdr:rowOff>
    </xdr:from>
    <xdr:to>
      <xdr:col>15</xdr:col>
      <xdr:colOff>149225</xdr:colOff>
      <xdr:row>56</xdr:row>
      <xdr:rowOff>79828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20865</xdr:rowOff>
    </xdr:from>
    <xdr:to>
      <xdr:col>11</xdr:col>
      <xdr:colOff>9525</xdr:colOff>
      <xdr:row>55</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その他に係る経常収支比率は１３．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これは国保施設勘定への繰出金が減となったことによるものである。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当数値は、各特別会計の事業運営によ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増減が生じることとなる。各会計の適切な事業運営により、繰出金等の安定した抑制を図っていく。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34472</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89498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120849</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34472</xdr:rowOff>
    </xdr:from>
    <xdr:to>
      <xdr:col>82</xdr:col>
      <xdr:colOff>196850</xdr:colOff>
      <xdr:row>52</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97065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494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151493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64407</xdr:rowOff>
    </xdr:from>
    <xdr:to>
      <xdr:col>73</xdr:col>
      <xdr:colOff>180975</xdr:colOff>
      <xdr:row>55</xdr:row>
      <xdr:rowOff>151493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494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70757</xdr:rowOff>
    </xdr:from>
    <xdr:to>
      <xdr:col>74</xdr:col>
      <xdr:colOff>31750</xdr:colOff>
      <xdr:row>57</xdr:row>
      <xdr:rowOff>907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157134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105228</xdr:rowOff>
    </xdr:from>
    <xdr:to>
      <xdr:col>69</xdr:col>
      <xdr:colOff>92075</xdr:colOff>
      <xdr:row>55</xdr:row>
      <xdr:rowOff>64407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3635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70757</xdr:rowOff>
    </xdr:from>
    <xdr:to>
      <xdr:col>69</xdr:col>
      <xdr:colOff>142875</xdr:colOff>
      <xdr:row>57</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27215</xdr:rowOff>
    </xdr:from>
    <xdr:to>
      <xdr:col>65</xdr:col>
      <xdr:colOff>53975</xdr:colOff>
      <xdr:row>56</xdr:row>
      <xdr:rowOff>128815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113592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46265</xdr:rowOff>
    </xdr:from>
    <xdr:to>
      <xdr:col>78</xdr:col>
      <xdr:colOff>120650</xdr:colOff>
      <xdr:row>55</xdr:row>
      <xdr:rowOff>147865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100693</xdr:rowOff>
    </xdr:from>
    <xdr:to>
      <xdr:col>74</xdr:col>
      <xdr:colOff>31750</xdr:colOff>
      <xdr:row>56</xdr:row>
      <xdr:rowOff>30843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41020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13607</xdr:rowOff>
    </xdr:from>
    <xdr:to>
      <xdr:col>69</xdr:col>
      <xdr:colOff>142875</xdr:colOff>
      <xdr:row>55</xdr:row>
      <xdr:rowOff>115207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125384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54428</xdr:rowOff>
    </xdr:from>
    <xdr:to>
      <xdr:col>65</xdr:col>
      <xdr:colOff>53975</xdr:colOff>
      <xdr:row>54</xdr:row>
      <xdr:rowOff>156028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166205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補助費等に係る経常収支比率は１</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％となり、前年度比で０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特定財源の増により一般財源等分が減となった</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依然として埼玉県平均を上回っており、事業効果の見込めない補助金等の取り扱いについて積極的な見直しを図るなど、補助費等の抑制に努めていく。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155575</xdr:rowOff>
    </xdr:from>
    <xdr:to>
      <xdr:col>82</xdr:col>
      <xdr:colOff>107950</xdr:colOff>
      <xdr:row>41</xdr:row>
      <xdr:rowOff>29845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81342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70502</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5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155575</xdr:rowOff>
    </xdr:from>
    <xdr:to>
      <xdr:col>82</xdr:col>
      <xdr:colOff>196850</xdr:colOff>
      <xdr:row>33</xdr:row>
      <xdr:rowOff>155575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8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52705</xdr:rowOff>
    </xdr:from>
    <xdr:to>
      <xdr:col>82</xdr:col>
      <xdr:colOff>107950</xdr:colOff>
      <xdr:row>35</xdr:row>
      <xdr:rowOff>69850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534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71137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71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99060</xdr:rowOff>
    </xdr:from>
    <xdr:to>
      <xdr:col>82</xdr:col>
      <xdr:colOff>158750</xdr:colOff>
      <xdr:row>36</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81280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706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36195</xdr:rowOff>
    </xdr:from>
    <xdr:to>
      <xdr:col>78</xdr:col>
      <xdr:colOff>120650</xdr:colOff>
      <xdr:row>35</xdr:row>
      <xdr:rowOff>137795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122572</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2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81280</xdr:rowOff>
    </xdr:from>
    <xdr:to>
      <xdr:col>73</xdr:col>
      <xdr:colOff>180975</xdr:colOff>
      <xdr:row>36</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0820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36195</xdr:rowOff>
    </xdr:from>
    <xdr:to>
      <xdr:col>74</xdr:col>
      <xdr:colOff>31750</xdr:colOff>
      <xdr:row>35</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23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144145</xdr:rowOff>
    </xdr:from>
    <xdr:to>
      <xdr:col>69</xdr:col>
      <xdr:colOff>92075</xdr:colOff>
      <xdr:row>36</xdr:row>
      <xdr:rowOff>24130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1448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130827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xdr:rowOff>
    </xdr:from>
    <xdr:to>
      <xdr:col>65</xdr:col>
      <xdr:colOff>53975</xdr:colOff>
      <xdr:row>35</xdr:row>
      <xdr:rowOff>103505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113682</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xdr:rowOff>
    </xdr:from>
    <xdr:to>
      <xdr:col>82</xdr:col>
      <xdr:colOff>158750</xdr:colOff>
      <xdr:row>35</xdr:row>
      <xdr:rowOff>103505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18432</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84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30480</xdr:rowOff>
    </xdr:from>
    <xdr:to>
      <xdr:col>74</xdr:col>
      <xdr:colOff>31750</xdr:colOff>
      <xdr:row>35</xdr:row>
      <xdr:rowOff>132080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142257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144780</xdr:rowOff>
    </xdr:from>
    <xdr:to>
      <xdr:col>69</xdr:col>
      <xdr:colOff>142875</xdr:colOff>
      <xdr:row>36</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93345</xdr:rowOff>
    </xdr:from>
    <xdr:to>
      <xdr:col>65</xdr:col>
      <xdr:colOff>53975</xdr:colOff>
      <xdr:row>36</xdr:row>
      <xdr:rowOff>23495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8272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8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公債費に係る経常収支比率は、２０．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．２ポイント増加している。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これは、新規地方債の借り入れによる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償還額の増によるものである。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類似団体平均や全国・埼玉県平均を上回っている状態だが、今後も大規模事業への地方債活用が計画されている。公共施設の保有量を含めた適切な管理等により、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借り入れ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の抑制を行う必要がある。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16511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3998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160038</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16511</xdr:rowOff>
    </xdr:from>
    <xdr:to>
      <xdr:col>24</xdr:col>
      <xdr:colOff>114300</xdr:colOff>
      <xdr:row>81</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138430</xdr:rowOff>
    </xdr:from>
    <xdr:to>
      <xdr:col>24</xdr:col>
      <xdr:colOff>25400</xdr:colOff>
      <xdr:row>79</xdr:row>
      <xdr:rowOff>153670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682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138430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5153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80011</xdr:rowOff>
    </xdr:from>
    <xdr:to>
      <xdr:col>20</xdr:col>
      <xdr:colOff>38100</xdr:colOff>
      <xdr:row>78</xdr:row>
      <xdr:rowOff>10161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20338</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142239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4086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78</xdr:row>
      <xdr:rowOff>35561</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2951460"/>
          <a:ext cx="8890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102870</xdr:rowOff>
    </xdr:from>
    <xdr:to>
      <xdr:col>24</xdr:col>
      <xdr:colOff>76200</xdr:colOff>
      <xdr:row>80</xdr:row>
      <xdr:rowOff>33020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74947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87630</xdr:rowOff>
    </xdr:from>
    <xdr:to>
      <xdr:col>20</xdr:col>
      <xdr:colOff>38100</xdr:colOff>
      <xdr:row>80</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2557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71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３ポイント減少した。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予定される大規模事業に地方債の活用を計画していることを踏まえ、今後増加する見込みとなっている。これに合わせ、公債費以外についても、扶助費や物件費について更なる増加が見込まれる。今後は更なる事務事業の見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を行い、経常経費の抑制を図る必要がある。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147574</xdr:rowOff>
    </xdr:from>
    <xdr:to>
      <xdr:col>82</xdr:col>
      <xdr:colOff>107950</xdr:colOff>
      <xdr:row>80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63424"/>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99077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127000</xdr:rowOff>
    </xdr:from>
    <xdr:to>
      <xdr:col>82</xdr:col>
      <xdr:colOff>196850</xdr:colOff>
      <xdr:row>80</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62501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147574</xdr:rowOff>
    </xdr:from>
    <xdr:to>
      <xdr:col>82</xdr:col>
      <xdr:colOff>196850</xdr:colOff>
      <xdr:row>73</xdr:row>
      <xdr:rowOff>147574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165863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919456"/>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48277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8128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89915</xdr:rowOff>
    </xdr:from>
    <xdr:to>
      <xdr:col>78</xdr:col>
      <xdr:colOff>120650</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4842</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145287</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038328"/>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138430</xdr:rowOff>
    </xdr:from>
    <xdr:to>
      <xdr:col>69</xdr:col>
      <xdr:colOff>92075</xdr:colOff>
      <xdr:row>76</xdr:row>
      <xdr:rowOff>145287</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97180"/>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48768</xdr:rowOff>
    </xdr:from>
    <xdr:to>
      <xdr:col>69</xdr:col>
      <xdr:colOff>142875</xdr:colOff>
      <xdr:row>76</xdr:row>
      <xdr:rowOff>150368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147065</xdr:rowOff>
    </xdr:from>
    <xdr:to>
      <xdr:col>65</xdr:col>
      <xdr:colOff>53975</xdr:colOff>
      <xdr:row>76</xdr:row>
      <xdr:rowOff>77215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61992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87630</xdr:rowOff>
    </xdr:from>
    <xdr:to>
      <xdr:col>65</xdr:col>
      <xdr:colOff>53975</xdr:colOff>
      <xdr:row>76</xdr:row>
      <xdr:rowOff>17780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27957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149639</xdr:rowOff>
    </xdr:from>
    <xdr:to>
      <xdr:col>29</xdr:col>
      <xdr:colOff>127000</xdr:colOff>
      <xdr:row>20</xdr:row>
      <xdr:rowOff>462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3214"/>
          <a:ext cx="0" cy="1393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143989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462</xdr:rowOff>
    </xdr:from>
    <xdr:to>
      <xdr:col>30</xdr:col>
      <xdr:colOff>25400</xdr:colOff>
      <xdr:row>20</xdr:row>
      <xdr:rowOff>462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64566</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149639</xdr:rowOff>
    </xdr:from>
    <xdr:to>
      <xdr:col>30</xdr:col>
      <xdr:colOff>25400</xdr:colOff>
      <xdr:row>11</xdr:row>
      <xdr:rowOff>149639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3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125118</xdr:rowOff>
    </xdr:from>
    <xdr:to>
      <xdr:col>29</xdr:col>
      <xdr:colOff>127000</xdr:colOff>
      <xdr:row>17</xdr:row>
      <xdr:rowOff>147711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7393"/>
          <a:ext cx="647700" cy="2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73471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6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56944</xdr:rowOff>
    </xdr:from>
    <xdr:to>
      <xdr:col>29</xdr:col>
      <xdr:colOff>177800</xdr:colOff>
      <xdr:row>17</xdr:row>
      <xdr:rowOff>158544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147711</xdr:rowOff>
    </xdr:from>
    <xdr:to>
      <xdr:col>26</xdr:col>
      <xdr:colOff>50800</xdr:colOff>
      <xdr:row>17</xdr:row>
      <xdr:rowOff>164544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9986"/>
          <a:ext cx="698500" cy="16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62057</xdr:rowOff>
    </xdr:from>
    <xdr:to>
      <xdr:col>26</xdr:col>
      <xdr:colOff>101600</xdr:colOff>
      <xdr:row>17</xdr:row>
      <xdr:rowOff>163657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164544</xdr:rowOff>
    </xdr:from>
    <xdr:to>
      <xdr:col>22</xdr:col>
      <xdr:colOff>114300</xdr:colOff>
      <xdr:row>18</xdr:row>
      <xdr:rowOff>1971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26819"/>
          <a:ext cx="6985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85016</xdr:rowOff>
    </xdr:from>
    <xdr:to>
      <xdr:col>22</xdr:col>
      <xdr:colOff>165100</xdr:colOff>
      <xdr:row>18</xdr:row>
      <xdr:rowOff>15166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25343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1971</xdr:rowOff>
    </xdr:from>
    <xdr:to>
      <xdr:col>18</xdr:col>
      <xdr:colOff>177800</xdr:colOff>
      <xdr:row>18</xdr:row>
      <xdr:rowOff>25585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35696"/>
          <a:ext cx="698500" cy="2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100119</xdr:rowOff>
    </xdr:from>
    <xdr:to>
      <xdr:col>19</xdr:col>
      <xdr:colOff>38100</xdr:colOff>
      <xdr:row>18</xdr:row>
      <xdr:rowOff>30269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40446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114894</xdr:rowOff>
    </xdr:from>
    <xdr:to>
      <xdr:col>15</xdr:col>
      <xdr:colOff>101600</xdr:colOff>
      <xdr:row>18</xdr:row>
      <xdr:rowOff>45044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55221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74318</xdr:rowOff>
    </xdr:from>
    <xdr:to>
      <xdr:col>29</xdr:col>
      <xdr:colOff>177800</xdr:colOff>
      <xdr:row>18</xdr:row>
      <xdr:rowOff>4468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6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46395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8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96911</xdr:rowOff>
    </xdr:from>
    <xdr:to>
      <xdr:col>26</xdr:col>
      <xdr:colOff>101600</xdr:colOff>
      <xdr:row>18</xdr:row>
      <xdr:rowOff>27061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9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11838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4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113744</xdr:rowOff>
    </xdr:from>
    <xdr:to>
      <xdr:col>22</xdr:col>
      <xdr:colOff>165100</xdr:colOff>
      <xdr:row>18</xdr:row>
      <xdr:rowOff>43894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76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28671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62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122621</xdr:rowOff>
    </xdr:from>
    <xdr:to>
      <xdr:col>19</xdr:col>
      <xdr:colOff>38100</xdr:colOff>
      <xdr:row>18</xdr:row>
      <xdr:rowOff>52771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37548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146235</xdr:rowOff>
    </xdr:from>
    <xdr:to>
      <xdr:col>15</xdr:col>
      <xdr:colOff>101600</xdr:colOff>
      <xdr:row>18</xdr:row>
      <xdr:rowOff>76385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08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61162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76983</xdr:rowOff>
    </xdr:from>
    <xdr:to>
      <xdr:col>29</xdr:col>
      <xdr:colOff>127000</xdr:colOff>
      <xdr:row>37</xdr:row>
      <xdr:rowOff>145859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01533"/>
          <a:ext cx="0" cy="12690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117936</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145859</xdr:rowOff>
    </xdr:from>
    <xdr:to>
      <xdr:col>30</xdr:col>
      <xdr:colOff>25400</xdr:colOff>
      <xdr:row>37</xdr:row>
      <xdr:rowOff>145859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70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334810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4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76983</xdr:rowOff>
    </xdr:from>
    <xdr:to>
      <xdr:col>30</xdr:col>
      <xdr:colOff>25400</xdr:colOff>
      <xdr:row>33</xdr:row>
      <xdr:rowOff>76983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01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97076</xdr:rowOff>
    </xdr:from>
    <xdr:to>
      <xdr:col>29</xdr:col>
      <xdr:colOff>127000</xdr:colOff>
      <xdr:row>36</xdr:row>
      <xdr:rowOff>108895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50326"/>
          <a:ext cx="647700" cy="11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86463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96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241386</xdr:rowOff>
    </xdr:from>
    <xdr:to>
      <xdr:col>29</xdr:col>
      <xdr:colOff>177800</xdr:colOff>
      <xdr:row>36</xdr:row>
      <xdr:rowOff>86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51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108895</xdr:rowOff>
    </xdr:from>
    <xdr:to>
      <xdr:col>26</xdr:col>
      <xdr:colOff>50800</xdr:colOff>
      <xdr:row>37</xdr:row>
      <xdr:rowOff>30851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062145"/>
          <a:ext cx="698500" cy="9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195690</xdr:rowOff>
    </xdr:from>
    <xdr:to>
      <xdr:col>26</xdr:col>
      <xdr:colOff>101600</xdr:colOff>
      <xdr:row>35</xdr:row>
      <xdr:rowOff>297290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06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307467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154318</xdr:rowOff>
    </xdr:from>
    <xdr:to>
      <xdr:col>22</xdr:col>
      <xdr:colOff>114300</xdr:colOff>
      <xdr:row>37</xdr:row>
      <xdr:rowOff>30851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07568"/>
          <a:ext cx="698500" cy="47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217977</xdr:rowOff>
    </xdr:from>
    <xdr:to>
      <xdr:col>22</xdr:col>
      <xdr:colOff>165100</xdr:colOff>
      <xdr:row>35</xdr:row>
      <xdr:rowOff>319577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28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329754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9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154318</xdr:rowOff>
    </xdr:from>
    <xdr:to>
      <xdr:col>18</xdr:col>
      <xdr:colOff>177800</xdr:colOff>
      <xdr:row>37</xdr:row>
      <xdr:rowOff>68593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07568"/>
          <a:ext cx="698500" cy="85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207028</xdr:rowOff>
    </xdr:from>
    <xdr:to>
      <xdr:col>19</xdr:col>
      <xdr:colOff>38100</xdr:colOff>
      <xdr:row>35</xdr:row>
      <xdr:rowOff>308628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318805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212674</xdr:rowOff>
    </xdr:from>
    <xdr:to>
      <xdr:col>15</xdr:col>
      <xdr:colOff>101600</xdr:colOff>
      <xdr:row>35</xdr:row>
      <xdr:rowOff>314274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324451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9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46276</xdr:rowOff>
    </xdr:from>
    <xdr:to>
      <xdr:col>29</xdr:col>
      <xdr:colOff>177800</xdr:colOff>
      <xdr:row>36</xdr:row>
      <xdr:rowOff>147876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9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18353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7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58095</xdr:rowOff>
    </xdr:from>
    <xdr:to>
      <xdr:col>26</xdr:col>
      <xdr:colOff>101600</xdr:colOff>
      <xdr:row>36</xdr:row>
      <xdr:rowOff>159695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11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144472</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9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151501</xdr:rowOff>
    </xdr:from>
    <xdr:to>
      <xdr:col>22</xdr:col>
      <xdr:colOff>165100</xdr:colOff>
      <xdr:row>37</xdr:row>
      <xdr:rowOff>81651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04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66428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9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103518</xdr:rowOff>
    </xdr:from>
    <xdr:to>
      <xdr:col>19</xdr:col>
      <xdr:colOff>38100</xdr:colOff>
      <xdr:row>37</xdr:row>
      <xdr:rowOff>33668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5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18445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4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17793</xdr:rowOff>
    </xdr:from>
    <xdr:to>
      <xdr:col>15</xdr:col>
      <xdr:colOff>101600</xdr:colOff>
      <xdr:row>37</xdr:row>
      <xdr:rowOff>119393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42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104170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13,365
12,951
47.40
8,400,099
8,069,392
233,776
4,232,024
6,297,044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76975</xdr:rowOff>
    </xdr:from>
    <xdr:to>
      <xdr:col>24</xdr:col>
      <xdr:colOff>62865</xdr:colOff>
      <xdr:row>39</xdr:row>
      <xdr:rowOff>87199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475"/>
          <a:ext cx="1270" cy="155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91026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7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87199</xdr:rowOff>
    </xdr:from>
    <xdr:to>
      <xdr:col>24</xdr:col>
      <xdr:colOff>152400</xdr:colOff>
      <xdr:row>39</xdr:row>
      <xdr:rowOff>87199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76975</xdr:rowOff>
    </xdr:from>
    <xdr:to>
      <xdr:col>24</xdr:col>
      <xdr:colOff>152400</xdr:colOff>
      <xdr:row>30</xdr:row>
      <xdr:rowOff>76975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148222</xdr:rowOff>
    </xdr:from>
    <xdr:to>
      <xdr:col>24</xdr:col>
      <xdr:colOff>63500</xdr:colOff>
      <xdr:row>37</xdr:row>
      <xdr:rowOff>150635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0422"/>
          <a:ext cx="838200" cy="17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35577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36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12700</xdr:rowOff>
    </xdr:from>
    <xdr:to>
      <xdr:col>24</xdr:col>
      <xdr:colOff>114300</xdr:colOff>
      <xdr:row>36</xdr:row>
      <xdr:rowOff>114300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150635</xdr:rowOff>
    </xdr:from>
    <xdr:to>
      <xdr:col>19</xdr:col>
      <xdr:colOff>177800</xdr:colOff>
      <xdr:row>38</xdr:row>
      <xdr:rowOff>14554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4285"/>
          <a:ext cx="889000" cy="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138925</xdr:rowOff>
    </xdr:from>
    <xdr:to>
      <xdr:col>20</xdr:col>
      <xdr:colOff>38100</xdr:colOff>
      <xdr:row>37</xdr:row>
      <xdr:rowOff>69075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85602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170345</xdr:rowOff>
    </xdr:from>
    <xdr:to>
      <xdr:col>15</xdr:col>
      <xdr:colOff>50800</xdr:colOff>
      <xdr:row>38</xdr:row>
      <xdr:rowOff>14554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13995"/>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157086</xdr:rowOff>
    </xdr:from>
    <xdr:to>
      <xdr:col>15</xdr:col>
      <xdr:colOff>101600</xdr:colOff>
      <xdr:row>37</xdr:row>
      <xdr:rowOff>87236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103763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170345</xdr:rowOff>
    </xdr:from>
    <xdr:to>
      <xdr:col>10</xdr:col>
      <xdr:colOff>114300</xdr:colOff>
      <xdr:row>38</xdr:row>
      <xdr:rowOff>19304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13995"/>
          <a:ext cx="889000" cy="2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165913</xdr:rowOff>
    </xdr:from>
    <xdr:to>
      <xdr:col>10</xdr:col>
      <xdr:colOff>165100</xdr:colOff>
      <xdr:row>37</xdr:row>
      <xdr:rowOff>96063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112590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17145</xdr:rowOff>
    </xdr:from>
    <xdr:to>
      <xdr:col>6</xdr:col>
      <xdr:colOff>38100</xdr:colOff>
      <xdr:row>37</xdr:row>
      <xdr:rowOff>118745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135272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97422</xdr:rowOff>
    </xdr:from>
    <xdr:to>
      <xdr:col>24</xdr:col>
      <xdr:colOff>114300</xdr:colOff>
      <xdr:row>37</xdr:row>
      <xdr:rowOff>27572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75849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99835</xdr:rowOff>
    </xdr:from>
    <xdr:to>
      <xdr:col>20</xdr:col>
      <xdr:colOff>38100</xdr:colOff>
      <xdr:row>38</xdr:row>
      <xdr:rowOff>29984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3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21112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135204</xdr:rowOff>
    </xdr:from>
    <xdr:to>
      <xdr:col>15</xdr:col>
      <xdr:colOff>101600</xdr:colOff>
      <xdr:row>38</xdr:row>
      <xdr:rowOff>65354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56481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119545</xdr:rowOff>
    </xdr:from>
    <xdr:to>
      <xdr:col>10</xdr:col>
      <xdr:colOff>165100</xdr:colOff>
      <xdr:row>38</xdr:row>
      <xdr:rowOff>49695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40822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139954</xdr:rowOff>
    </xdr:from>
    <xdr:to>
      <xdr:col>6</xdr:col>
      <xdr:colOff>38100</xdr:colOff>
      <xdr:row>38</xdr:row>
      <xdr:rowOff>70104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61231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7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15132</xdr:rowOff>
    </xdr:from>
    <xdr:to>
      <xdr:col>24</xdr:col>
      <xdr:colOff>62865</xdr:colOff>
      <xdr:row>57</xdr:row>
      <xdr:rowOff>67485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59082"/>
          <a:ext cx="1270" cy="1081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71312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67485</xdr:rowOff>
    </xdr:from>
    <xdr:to>
      <xdr:col>24</xdr:col>
      <xdr:colOff>152400</xdr:colOff>
      <xdr:row>57</xdr:row>
      <xdr:rowOff>67485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4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133259</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3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15132</xdr:rowOff>
    </xdr:from>
    <xdr:to>
      <xdr:col>24</xdr:col>
      <xdr:colOff>152400</xdr:colOff>
      <xdr:row>51</xdr:row>
      <xdr:rowOff>15132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59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28363</xdr:rowOff>
    </xdr:from>
    <xdr:to>
      <xdr:col>24</xdr:col>
      <xdr:colOff>63500</xdr:colOff>
      <xdr:row>57</xdr:row>
      <xdr:rowOff>36711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801013"/>
          <a:ext cx="8382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41332</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71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18455</xdr:rowOff>
    </xdr:from>
    <xdr:to>
      <xdr:col>24</xdr:col>
      <xdr:colOff>114300</xdr:colOff>
      <xdr:row>56</xdr:row>
      <xdr:rowOff>120055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21966</xdr:rowOff>
    </xdr:from>
    <xdr:to>
      <xdr:col>19</xdr:col>
      <xdr:colOff>177800</xdr:colOff>
      <xdr:row>57</xdr:row>
      <xdr:rowOff>28363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794616"/>
          <a:ext cx="889000" cy="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156049</xdr:rowOff>
    </xdr:from>
    <xdr:to>
      <xdr:col>20</xdr:col>
      <xdr:colOff>38100</xdr:colOff>
      <xdr:row>56</xdr:row>
      <xdr:rowOff>86199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102726</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21966</xdr:rowOff>
    </xdr:from>
    <xdr:to>
      <xdr:col>15</xdr:col>
      <xdr:colOff>50800</xdr:colOff>
      <xdr:row>57</xdr:row>
      <xdr:rowOff>43089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94616"/>
          <a:ext cx="889000" cy="2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39898</xdr:rowOff>
    </xdr:from>
    <xdr:to>
      <xdr:col>15</xdr:col>
      <xdr:colOff>101600</xdr:colOff>
      <xdr:row>56</xdr:row>
      <xdr:rowOff>141498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158025</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43089</xdr:rowOff>
    </xdr:from>
    <xdr:to>
      <xdr:col>10</xdr:col>
      <xdr:colOff>114300</xdr:colOff>
      <xdr:row>57</xdr:row>
      <xdr:rowOff>45434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815739"/>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41671</xdr:rowOff>
    </xdr:from>
    <xdr:to>
      <xdr:col>10</xdr:col>
      <xdr:colOff>165100</xdr:colOff>
      <xdr:row>56</xdr:row>
      <xdr:rowOff>143271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159798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32052</xdr:rowOff>
    </xdr:from>
    <xdr:to>
      <xdr:col>6</xdr:col>
      <xdr:colOff>38100</xdr:colOff>
      <xdr:row>56</xdr:row>
      <xdr:rowOff>133652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150179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157361</xdr:rowOff>
    </xdr:from>
    <xdr:to>
      <xdr:col>24</xdr:col>
      <xdr:colOff>114300</xdr:colOff>
      <xdr:row>57</xdr:row>
      <xdr:rowOff>87511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7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72288</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67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149013</xdr:rowOff>
    </xdr:from>
    <xdr:to>
      <xdr:col>20</xdr:col>
      <xdr:colOff>38100</xdr:colOff>
      <xdr:row>57</xdr:row>
      <xdr:rowOff>79163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75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70290</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84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142616</xdr:rowOff>
    </xdr:from>
    <xdr:to>
      <xdr:col>15</xdr:col>
      <xdr:colOff>101600</xdr:colOff>
      <xdr:row>57</xdr:row>
      <xdr:rowOff>72766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7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63893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83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163739</xdr:rowOff>
    </xdr:from>
    <xdr:to>
      <xdr:col>10</xdr:col>
      <xdr:colOff>165100</xdr:colOff>
      <xdr:row>57</xdr:row>
      <xdr:rowOff>93889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76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85016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85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166084</xdr:rowOff>
    </xdr:from>
    <xdr:to>
      <xdr:col>6</xdr:col>
      <xdr:colOff>38100</xdr:colOff>
      <xdr:row>57</xdr:row>
      <xdr:rowOff>96234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87361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6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143289</xdr:rowOff>
    </xdr:from>
    <xdr:to>
      <xdr:col>24</xdr:col>
      <xdr:colOff>62865</xdr:colOff>
      <xdr:row>78</xdr:row>
      <xdr:rowOff>117686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6239"/>
          <a:ext cx="1270" cy="1174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121513</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49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117686</xdr:rowOff>
    </xdr:from>
    <xdr:to>
      <xdr:col>24</xdr:col>
      <xdr:colOff>152400</xdr:colOff>
      <xdr:row>78</xdr:row>
      <xdr:rowOff>117686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89966</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9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143289</xdr:rowOff>
    </xdr:from>
    <xdr:to>
      <xdr:col>24</xdr:col>
      <xdr:colOff>152400</xdr:colOff>
      <xdr:row>71</xdr:row>
      <xdr:rowOff>143289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54020</xdr:rowOff>
    </xdr:from>
    <xdr:to>
      <xdr:col>24</xdr:col>
      <xdr:colOff>63500</xdr:colOff>
      <xdr:row>78</xdr:row>
      <xdr:rowOff>59051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427120"/>
          <a:ext cx="8382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59748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9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36871</xdr:rowOff>
    </xdr:from>
    <xdr:to>
      <xdr:col>24</xdr:col>
      <xdr:colOff>114300</xdr:colOff>
      <xdr:row>77</xdr:row>
      <xdr:rowOff>138471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54020</xdr:rowOff>
    </xdr:from>
    <xdr:to>
      <xdr:col>19</xdr:col>
      <xdr:colOff>177800</xdr:colOff>
      <xdr:row>78</xdr:row>
      <xdr:rowOff>69520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27120"/>
          <a:ext cx="889000" cy="1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120058</xdr:rowOff>
    </xdr:from>
    <xdr:to>
      <xdr:col>20</xdr:col>
      <xdr:colOff>38100</xdr:colOff>
      <xdr:row>78</xdr:row>
      <xdr:rowOff>50208</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66735</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69520</xdr:rowOff>
    </xdr:from>
    <xdr:to>
      <xdr:col>15</xdr:col>
      <xdr:colOff>50800</xdr:colOff>
      <xdr:row>78</xdr:row>
      <xdr:rowOff>111559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442620"/>
          <a:ext cx="889000" cy="4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105885</xdr:rowOff>
    </xdr:from>
    <xdr:to>
      <xdr:col>15</xdr:col>
      <xdr:colOff>101600</xdr:colOff>
      <xdr:row>78</xdr:row>
      <xdr:rowOff>36035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52562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105158</xdr:rowOff>
    </xdr:from>
    <xdr:to>
      <xdr:col>10</xdr:col>
      <xdr:colOff>114300</xdr:colOff>
      <xdr:row>78</xdr:row>
      <xdr:rowOff>111559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7825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61125</xdr:rowOff>
    </xdr:from>
    <xdr:to>
      <xdr:col>10</xdr:col>
      <xdr:colOff>165100</xdr:colOff>
      <xdr:row>77</xdr:row>
      <xdr:rowOff>162725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7802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92557</xdr:rowOff>
    </xdr:from>
    <xdr:to>
      <xdr:col>6</xdr:col>
      <xdr:colOff>38100</xdr:colOff>
      <xdr:row>78</xdr:row>
      <xdr:rowOff>22707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39234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8251</xdr:rowOff>
    </xdr:from>
    <xdr:to>
      <xdr:col>24</xdr:col>
      <xdr:colOff>114300</xdr:colOff>
      <xdr:row>78</xdr:row>
      <xdr:rowOff>109851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8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94628</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9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3220</xdr:rowOff>
    </xdr:from>
    <xdr:to>
      <xdr:col>20</xdr:col>
      <xdr:colOff>38100</xdr:colOff>
      <xdr:row>78</xdr:row>
      <xdr:rowOff>104820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95947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6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18720</xdr:rowOff>
    </xdr:from>
    <xdr:to>
      <xdr:col>15</xdr:col>
      <xdr:colOff>101600</xdr:colOff>
      <xdr:row>78</xdr:row>
      <xdr:rowOff>120320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111447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8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60759</xdr:rowOff>
    </xdr:from>
    <xdr:to>
      <xdr:col>10</xdr:col>
      <xdr:colOff>165100</xdr:colOff>
      <xdr:row>78</xdr:row>
      <xdr:rowOff>162359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4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153486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52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54358</xdr:rowOff>
    </xdr:from>
    <xdr:to>
      <xdr:col>6</xdr:col>
      <xdr:colOff>38100</xdr:colOff>
      <xdr:row>78</xdr:row>
      <xdr:rowOff>155958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4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147085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52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167760</xdr:rowOff>
    </xdr:from>
    <xdr:to>
      <xdr:col>24</xdr:col>
      <xdr:colOff>62865</xdr:colOff>
      <xdr:row>98</xdr:row>
      <xdr:rowOff>126022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26810"/>
          <a:ext cx="1270" cy="1501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129849</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3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126022</xdr:rowOff>
    </xdr:from>
    <xdr:to>
      <xdr:col>24</xdr:col>
      <xdr:colOff>152400</xdr:colOff>
      <xdr:row>98</xdr:row>
      <xdr:rowOff>126022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8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114437</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0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167760</xdr:rowOff>
    </xdr:from>
    <xdr:to>
      <xdr:col>24</xdr:col>
      <xdr:colOff>152400</xdr:colOff>
      <xdr:row>89</xdr:row>
      <xdr:rowOff>167760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2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80435</xdr:rowOff>
    </xdr:from>
    <xdr:to>
      <xdr:col>24</xdr:col>
      <xdr:colOff>63500</xdr:colOff>
      <xdr:row>98</xdr:row>
      <xdr:rowOff>89427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882535"/>
          <a:ext cx="838200" cy="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56608</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443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33731</xdr:rowOff>
    </xdr:from>
    <xdr:to>
      <xdr:col>24</xdr:col>
      <xdr:colOff>114300</xdr:colOff>
      <xdr:row>96</xdr:row>
      <xdr:rowOff>135331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49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89427</xdr:rowOff>
    </xdr:from>
    <xdr:to>
      <xdr:col>19</xdr:col>
      <xdr:colOff>177800</xdr:colOff>
      <xdr:row>98</xdr:row>
      <xdr:rowOff>118363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91527"/>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82823</xdr:rowOff>
    </xdr:from>
    <xdr:to>
      <xdr:col>20</xdr:col>
      <xdr:colOff>38100</xdr:colOff>
      <xdr:row>97</xdr:row>
      <xdr:rowOff>12973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4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29500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118363</xdr:rowOff>
    </xdr:from>
    <xdr:to>
      <xdr:col>15</xdr:col>
      <xdr:colOff>50800</xdr:colOff>
      <xdr:row>98</xdr:row>
      <xdr:rowOff>118783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20463"/>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102236</xdr:rowOff>
    </xdr:from>
    <xdr:to>
      <xdr:col>15</xdr:col>
      <xdr:colOff>101600</xdr:colOff>
      <xdr:row>97</xdr:row>
      <xdr:rowOff>32386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48913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93314</xdr:rowOff>
    </xdr:from>
    <xdr:to>
      <xdr:col>10</xdr:col>
      <xdr:colOff>114300</xdr:colOff>
      <xdr:row>98</xdr:row>
      <xdr:rowOff>118783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95414"/>
          <a:ext cx="8890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104102</xdr:rowOff>
    </xdr:from>
    <xdr:to>
      <xdr:col>10</xdr:col>
      <xdr:colOff>165100</xdr:colOff>
      <xdr:row>97</xdr:row>
      <xdr:rowOff>34252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50779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123856</xdr:rowOff>
    </xdr:from>
    <xdr:to>
      <xdr:col>6</xdr:col>
      <xdr:colOff>38100</xdr:colOff>
      <xdr:row>97</xdr:row>
      <xdr:rowOff>54006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70533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29635</xdr:rowOff>
    </xdr:from>
    <xdr:to>
      <xdr:col>24</xdr:col>
      <xdr:colOff>114300</xdr:colOff>
      <xdr:row>98</xdr:row>
      <xdr:rowOff>131235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8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116012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74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38627</xdr:rowOff>
    </xdr:from>
    <xdr:to>
      <xdr:col>20</xdr:col>
      <xdr:colOff>38100</xdr:colOff>
      <xdr:row>98</xdr:row>
      <xdr:rowOff>140227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84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131354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93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67563</xdr:rowOff>
    </xdr:from>
    <xdr:to>
      <xdr:col>15</xdr:col>
      <xdr:colOff>101600</xdr:colOff>
      <xdr:row>98</xdr:row>
      <xdr:rowOff>169163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6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160290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67983</xdr:rowOff>
    </xdr:from>
    <xdr:to>
      <xdr:col>10</xdr:col>
      <xdr:colOff>165100</xdr:colOff>
      <xdr:row>98</xdr:row>
      <xdr:rowOff>169583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160710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6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42514</xdr:rowOff>
    </xdr:from>
    <xdr:to>
      <xdr:col>6</xdr:col>
      <xdr:colOff>38100</xdr:colOff>
      <xdr:row>98</xdr:row>
      <xdr:rowOff>144114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4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135241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3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84187</xdr:rowOff>
    </xdr:from>
    <xdr:to>
      <xdr:col>54</xdr:col>
      <xdr:colOff>189865</xdr:colOff>
      <xdr:row>36</xdr:row>
      <xdr:rowOff>148766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27687"/>
          <a:ext cx="1270" cy="109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152593</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24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148766</xdr:rowOff>
    </xdr:from>
    <xdr:to>
      <xdr:col>55</xdr:col>
      <xdr:colOff>88900</xdr:colOff>
      <xdr:row>36</xdr:row>
      <xdr:rowOff>148766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20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30864</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0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84187</xdr:rowOff>
    </xdr:from>
    <xdr:to>
      <xdr:col>55</xdr:col>
      <xdr:colOff>88900</xdr:colOff>
      <xdr:row>30</xdr:row>
      <xdr:rowOff>84187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27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103453</xdr:rowOff>
    </xdr:from>
    <xdr:to>
      <xdr:col>55</xdr:col>
      <xdr:colOff>0</xdr:colOff>
      <xdr:row>38</xdr:row>
      <xdr:rowOff>17955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75653"/>
          <a:ext cx="838200" cy="25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129404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106527</xdr:rowOff>
    </xdr:from>
    <xdr:to>
      <xdr:col>55</xdr:col>
      <xdr:colOff>50800</xdr:colOff>
      <xdr:row>36</xdr:row>
      <xdr:rowOff>36677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17955</xdr:rowOff>
    </xdr:from>
    <xdr:to>
      <xdr:col>50</xdr:col>
      <xdr:colOff>114300</xdr:colOff>
      <xdr:row>38</xdr:row>
      <xdr:rowOff>18476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533055"/>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46138</xdr:rowOff>
    </xdr:from>
    <xdr:to>
      <xdr:col>50</xdr:col>
      <xdr:colOff>165100</xdr:colOff>
      <xdr:row>37</xdr:row>
      <xdr:rowOff>147738</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38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164265</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18476</xdr:rowOff>
    </xdr:from>
    <xdr:to>
      <xdr:col>45</xdr:col>
      <xdr:colOff>177800</xdr:colOff>
      <xdr:row>38</xdr:row>
      <xdr:rowOff>19573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533576"/>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57026</xdr:rowOff>
    </xdr:from>
    <xdr:to>
      <xdr:col>46</xdr:col>
      <xdr:colOff>38100</xdr:colOff>
      <xdr:row>37</xdr:row>
      <xdr:rowOff>158626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40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3703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7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15771</xdr:rowOff>
    </xdr:from>
    <xdr:to>
      <xdr:col>41</xdr:col>
      <xdr:colOff>50800</xdr:colOff>
      <xdr:row>38</xdr:row>
      <xdr:rowOff>19573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530871"/>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81512</xdr:rowOff>
    </xdr:from>
    <xdr:to>
      <xdr:col>41</xdr:col>
      <xdr:colOff>101600</xdr:colOff>
      <xdr:row>38</xdr:row>
      <xdr:rowOff>11661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4251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28189</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78074</xdr:rowOff>
    </xdr:from>
    <xdr:to>
      <xdr:col>36</xdr:col>
      <xdr:colOff>165100</xdr:colOff>
      <xdr:row>38</xdr:row>
      <xdr:rowOff>8224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2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24751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52653</xdr:rowOff>
    </xdr:from>
    <xdr:to>
      <xdr:col>55</xdr:col>
      <xdr:colOff>50800</xdr:colOff>
      <xdr:row>36</xdr:row>
      <xdr:rowOff>154253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2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139030</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3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138604</xdr:rowOff>
    </xdr:from>
    <xdr:to>
      <xdr:col>50</xdr:col>
      <xdr:colOff>165100</xdr:colOff>
      <xdr:row>38</xdr:row>
      <xdr:rowOff>68754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8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59882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57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139126</xdr:rowOff>
    </xdr:from>
    <xdr:to>
      <xdr:col>46</xdr:col>
      <xdr:colOff>38100</xdr:colOff>
      <xdr:row>38</xdr:row>
      <xdr:rowOff>69276</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4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60403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57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140223</xdr:rowOff>
    </xdr:from>
    <xdr:to>
      <xdr:col>41</xdr:col>
      <xdr:colOff>101600</xdr:colOff>
      <xdr:row>38</xdr:row>
      <xdr:rowOff>70372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838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61500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57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136422</xdr:rowOff>
    </xdr:from>
    <xdr:to>
      <xdr:col>36</xdr:col>
      <xdr:colOff>165100</xdr:colOff>
      <xdr:row>38</xdr:row>
      <xdr:rowOff>66571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800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57698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7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31441</xdr:rowOff>
    </xdr:from>
    <xdr:to>
      <xdr:col>54</xdr:col>
      <xdr:colOff>189865</xdr:colOff>
      <xdr:row>59</xdr:row>
      <xdr:rowOff>65131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75391"/>
          <a:ext cx="1270" cy="140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68958</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8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65131</xdr:rowOff>
    </xdr:from>
    <xdr:to>
      <xdr:col>55</xdr:col>
      <xdr:colOff>88900</xdr:colOff>
      <xdr:row>59</xdr:row>
      <xdr:rowOff>65131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8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149568</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31441</xdr:rowOff>
    </xdr:from>
    <xdr:to>
      <xdr:col>55</xdr:col>
      <xdr:colOff>88900</xdr:colOff>
      <xdr:row>51</xdr:row>
      <xdr:rowOff>31441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95495</xdr:rowOff>
    </xdr:from>
    <xdr:to>
      <xdr:col>55</xdr:col>
      <xdr:colOff>0</xdr:colOff>
      <xdr:row>58</xdr:row>
      <xdr:rowOff>84532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868145"/>
          <a:ext cx="838200" cy="16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59829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81402</xdr:rowOff>
    </xdr:from>
    <xdr:to>
      <xdr:col>55</xdr:col>
      <xdr:colOff>50800</xdr:colOff>
      <xdr:row>58</xdr:row>
      <xdr:rowOff>11552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70049</xdr:rowOff>
    </xdr:from>
    <xdr:to>
      <xdr:col>50</xdr:col>
      <xdr:colOff>114300</xdr:colOff>
      <xdr:row>58</xdr:row>
      <xdr:rowOff>84532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842699"/>
          <a:ext cx="889000" cy="18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85661</xdr:rowOff>
    </xdr:from>
    <xdr:to>
      <xdr:col>50</xdr:col>
      <xdr:colOff>165100</xdr:colOff>
      <xdr:row>58</xdr:row>
      <xdr:rowOff>15811</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32338</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70049</xdr:rowOff>
    </xdr:from>
    <xdr:to>
      <xdr:col>45</xdr:col>
      <xdr:colOff>177800</xdr:colOff>
      <xdr:row>57</xdr:row>
      <xdr:rowOff>163873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842699"/>
          <a:ext cx="889000" cy="9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37458</xdr:rowOff>
    </xdr:from>
    <xdr:to>
      <xdr:col>46</xdr:col>
      <xdr:colOff>38100</xdr:colOff>
      <xdr:row>57</xdr:row>
      <xdr:rowOff>139058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130185</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163873</xdr:rowOff>
    </xdr:from>
    <xdr:to>
      <xdr:col>41</xdr:col>
      <xdr:colOff>50800</xdr:colOff>
      <xdr:row>58</xdr:row>
      <xdr:rowOff>135320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36523"/>
          <a:ext cx="889000" cy="1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119947</xdr:rowOff>
    </xdr:from>
    <xdr:to>
      <xdr:col>41</xdr:col>
      <xdr:colOff>101600</xdr:colOff>
      <xdr:row>58</xdr:row>
      <xdr:rowOff>50097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41224</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133304</xdr:rowOff>
    </xdr:from>
    <xdr:to>
      <xdr:col>36</xdr:col>
      <xdr:colOff>165100</xdr:colOff>
      <xdr:row>58</xdr:row>
      <xdr:rowOff>63454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79981</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44695</xdr:rowOff>
    </xdr:from>
    <xdr:to>
      <xdr:col>55</xdr:col>
      <xdr:colOff>50800</xdr:colOff>
      <xdr:row>57</xdr:row>
      <xdr:rowOff>146295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67572</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66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33732</xdr:rowOff>
    </xdr:from>
    <xdr:to>
      <xdr:col>50</xdr:col>
      <xdr:colOff>165100</xdr:colOff>
      <xdr:row>58</xdr:row>
      <xdr:rowOff>135332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7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126459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19249</xdr:rowOff>
    </xdr:from>
    <xdr:to>
      <xdr:col>46</xdr:col>
      <xdr:colOff>38100</xdr:colOff>
      <xdr:row>57</xdr:row>
      <xdr:rowOff>120849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137376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56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113073</xdr:rowOff>
    </xdr:from>
    <xdr:to>
      <xdr:col>41</xdr:col>
      <xdr:colOff>101600</xdr:colOff>
      <xdr:row>58</xdr:row>
      <xdr:rowOff>43223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8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59750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66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84520</xdr:rowOff>
    </xdr:from>
    <xdr:to>
      <xdr:col>36</xdr:col>
      <xdr:colOff>165100</xdr:colOff>
      <xdr:row>59</xdr:row>
      <xdr:rowOff>14670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5797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2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117339</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290289"/>
          <a:ext cx="1270" cy="122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64016</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6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117339</xdr:rowOff>
    </xdr:from>
    <xdr:to>
      <xdr:col>55</xdr:col>
      <xdr:colOff>88900</xdr:colOff>
      <xdr:row>71</xdr:row>
      <xdr:rowOff>117339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290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89774</xdr:rowOff>
    </xdr:from>
    <xdr:to>
      <xdr:col>55</xdr:col>
      <xdr:colOff>0</xdr:colOff>
      <xdr:row>78</xdr:row>
      <xdr:rowOff>135375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62874"/>
          <a:ext cx="838200" cy="4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144718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74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121841</xdr:rowOff>
    </xdr:from>
    <xdr:to>
      <xdr:col>55</xdr:col>
      <xdr:colOff>50800</xdr:colOff>
      <xdr:row>78</xdr:row>
      <xdr:rowOff>51991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135375</xdr:rowOff>
    </xdr:from>
    <xdr:to>
      <xdr:col>50</xdr:col>
      <xdr:colOff>114300</xdr:colOff>
      <xdr:row>78</xdr:row>
      <xdr:rowOff>139353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08475"/>
          <a:ext cx="889000" cy="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118188</xdr:rowOff>
    </xdr:from>
    <xdr:to>
      <xdr:col>50</xdr:col>
      <xdr:colOff>165100</xdr:colOff>
      <xdr:row>78</xdr:row>
      <xdr:rowOff>48338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64865</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138954</xdr:rowOff>
    </xdr:from>
    <xdr:to>
      <xdr:col>45</xdr:col>
      <xdr:colOff>177800</xdr:colOff>
      <xdr:row>78</xdr:row>
      <xdr:rowOff>139353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512054"/>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111362</xdr:rowOff>
    </xdr:from>
    <xdr:to>
      <xdr:col>46</xdr:col>
      <xdr:colOff>38100</xdr:colOff>
      <xdr:row>78</xdr:row>
      <xdr:rowOff>41512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58039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110846</xdr:rowOff>
    </xdr:from>
    <xdr:to>
      <xdr:col>41</xdr:col>
      <xdr:colOff>50800</xdr:colOff>
      <xdr:row>78</xdr:row>
      <xdr:rowOff>138954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83946"/>
          <a:ext cx="889000" cy="2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153901</xdr:rowOff>
    </xdr:from>
    <xdr:to>
      <xdr:col>41</xdr:col>
      <xdr:colOff>101600</xdr:colOff>
      <xdr:row>78</xdr:row>
      <xdr:rowOff>84051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100578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1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144373</xdr:rowOff>
    </xdr:from>
    <xdr:to>
      <xdr:col>36</xdr:col>
      <xdr:colOff>165100</xdr:colOff>
      <xdr:row>78</xdr:row>
      <xdr:rowOff>74523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34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91050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12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38974</xdr:rowOff>
    </xdr:from>
    <xdr:to>
      <xdr:col>55</xdr:col>
      <xdr:colOff>50800</xdr:colOff>
      <xdr:row>78</xdr:row>
      <xdr:rowOff>140574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1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125351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2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84575</xdr:rowOff>
    </xdr:from>
    <xdr:to>
      <xdr:col>50</xdr:col>
      <xdr:colOff>165100</xdr:colOff>
      <xdr:row>79</xdr:row>
      <xdr:rowOff>14725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5852</xdr:rowOff>
    </xdr:from>
    <xdr:ext cx="378565"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50017" y="13550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88553</xdr:rowOff>
    </xdr:from>
    <xdr:to>
      <xdr:col>46</xdr:col>
      <xdr:colOff>38100</xdr:colOff>
      <xdr:row>79</xdr:row>
      <xdr:rowOff>18703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6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9830</xdr:rowOff>
    </xdr:from>
    <xdr:ext cx="313932"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93333" y="13554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88154</xdr:rowOff>
    </xdr:from>
    <xdr:to>
      <xdr:col>41</xdr:col>
      <xdr:colOff>101600</xdr:colOff>
      <xdr:row>79</xdr:row>
      <xdr:rowOff>18304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9431</xdr:rowOff>
    </xdr:from>
    <xdr:ext cx="378565"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2017" y="13553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60046</xdr:rowOff>
    </xdr:from>
    <xdr:to>
      <xdr:col>36</xdr:col>
      <xdr:colOff>165100</xdr:colOff>
      <xdr:row>78</xdr:row>
      <xdr:rowOff>161646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152773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37428" y="135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4471</xdr:rowOff>
    </xdr:from>
    <xdr:to>
      <xdr:col>54</xdr:col>
      <xdr:colOff>189865</xdr:colOff>
      <xdr:row>98</xdr:row>
      <xdr:rowOff>17924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06421"/>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21751</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82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17924</xdr:rowOff>
    </xdr:from>
    <xdr:to>
      <xdr:col>55</xdr:col>
      <xdr:colOff>88900</xdr:colOff>
      <xdr:row>98</xdr:row>
      <xdr:rowOff>17924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82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122598</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38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4471</xdr:rowOff>
    </xdr:from>
    <xdr:to>
      <xdr:col>55</xdr:col>
      <xdr:colOff>88900</xdr:colOff>
      <xdr:row>91</xdr:row>
      <xdr:rowOff>4471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06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24200</xdr:rowOff>
    </xdr:from>
    <xdr:to>
      <xdr:col>55</xdr:col>
      <xdr:colOff>0</xdr:colOff>
      <xdr:row>96</xdr:row>
      <xdr:rowOff>60038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311950"/>
          <a:ext cx="838200" cy="20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161738</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49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11861</xdr:rowOff>
    </xdr:from>
    <xdr:to>
      <xdr:col>55</xdr:col>
      <xdr:colOff>50800</xdr:colOff>
      <xdr:row>96</xdr:row>
      <xdr:rowOff>113461</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47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72868</xdr:rowOff>
    </xdr:from>
    <xdr:to>
      <xdr:col>50</xdr:col>
      <xdr:colOff>114300</xdr:colOff>
      <xdr:row>96</xdr:row>
      <xdr:rowOff>60038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189168"/>
          <a:ext cx="889000" cy="3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23213</xdr:rowOff>
    </xdr:from>
    <xdr:to>
      <xdr:col>50</xdr:col>
      <xdr:colOff>165100</xdr:colOff>
      <xdr:row>96</xdr:row>
      <xdr:rowOff>124813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48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115940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57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72868</xdr:rowOff>
    </xdr:from>
    <xdr:to>
      <xdr:col>45</xdr:col>
      <xdr:colOff>177800</xdr:colOff>
      <xdr:row>95</xdr:row>
      <xdr:rowOff>70469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189168"/>
          <a:ext cx="889000" cy="16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124630</xdr:rowOff>
    </xdr:from>
    <xdr:to>
      <xdr:col>46</xdr:col>
      <xdr:colOff>38100</xdr:colOff>
      <xdr:row>96</xdr:row>
      <xdr:rowOff>54780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41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45907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5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70469</xdr:rowOff>
    </xdr:from>
    <xdr:to>
      <xdr:col>41</xdr:col>
      <xdr:colOff>50800</xdr:colOff>
      <xdr:row>97</xdr:row>
      <xdr:rowOff>17159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358219"/>
          <a:ext cx="889000" cy="28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38591</xdr:rowOff>
    </xdr:from>
    <xdr:to>
      <xdr:col>41</xdr:col>
      <xdr:colOff>101600</xdr:colOff>
      <xdr:row>96</xdr:row>
      <xdr:rowOff>140191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49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131318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59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65760</xdr:rowOff>
    </xdr:from>
    <xdr:to>
      <xdr:col>36</xdr:col>
      <xdr:colOff>165100</xdr:colOff>
      <xdr:row>96</xdr:row>
      <xdr:rowOff>167360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52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3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144850</xdr:rowOff>
    </xdr:from>
    <xdr:to>
      <xdr:col>55</xdr:col>
      <xdr:colOff>50800</xdr:colOff>
      <xdr:row>95</xdr:row>
      <xdr:rowOff>75000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2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167727</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1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9238</xdr:rowOff>
    </xdr:from>
    <xdr:to>
      <xdr:col>50</xdr:col>
      <xdr:colOff>165100</xdr:colOff>
      <xdr:row>96</xdr:row>
      <xdr:rowOff>110838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46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127365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4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22068</xdr:rowOff>
    </xdr:from>
    <xdr:to>
      <xdr:col>46</xdr:col>
      <xdr:colOff>38100</xdr:colOff>
      <xdr:row>94</xdr:row>
      <xdr:rowOff>123668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1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140195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50795" y="1591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19669</xdr:rowOff>
    </xdr:from>
    <xdr:to>
      <xdr:col>41</xdr:col>
      <xdr:colOff>101600</xdr:colOff>
      <xdr:row>95</xdr:row>
      <xdr:rowOff>121269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30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137796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082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137809</xdr:rowOff>
    </xdr:from>
    <xdr:to>
      <xdr:col>36</xdr:col>
      <xdr:colOff>165100</xdr:colOff>
      <xdr:row>97</xdr:row>
      <xdr:rowOff>67959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59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59086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8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57829</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2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4506</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4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57829</xdr:rowOff>
    </xdr:from>
    <xdr:to>
      <xdr:col>86</xdr:col>
      <xdr:colOff>25400</xdr:colOff>
      <xdr:row>31</xdr:row>
      <xdr:rowOff>57829</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101245</xdr:rowOff>
    </xdr:from>
    <xdr:to>
      <xdr:col>85</xdr:col>
      <xdr:colOff>127000</xdr:colOff>
      <xdr:row>38</xdr:row>
      <xdr:rowOff>132650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16345"/>
          <a:ext cx="838200" cy="3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40207</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8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17330</xdr:rowOff>
    </xdr:from>
    <xdr:to>
      <xdr:col>85</xdr:col>
      <xdr:colOff>177800</xdr:colOff>
      <xdr:row>38</xdr:row>
      <xdr:rowOff>118930</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53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132650</xdr:rowOff>
    </xdr:from>
    <xdr:to>
      <xdr:col>81</xdr:col>
      <xdr:colOff>50800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47750"/>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27068</xdr:rowOff>
    </xdr:from>
    <xdr:to>
      <xdr:col>81</xdr:col>
      <xdr:colOff>101600</xdr:colOff>
      <xdr:row>38</xdr:row>
      <xdr:rowOff>128668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145195</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31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46599</xdr:rowOff>
    </xdr:from>
    <xdr:to>
      <xdr:col>76</xdr:col>
      <xdr:colOff>165100</xdr:colOff>
      <xdr:row>38</xdr:row>
      <xdr:rowOff>148199</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164727</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66881</xdr:rowOff>
    </xdr:from>
    <xdr:to>
      <xdr:col>72</xdr:col>
      <xdr:colOff>38100</xdr:colOff>
      <xdr:row>38</xdr:row>
      <xdr:rowOff>168481</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13558</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62743</xdr:rowOff>
    </xdr:from>
    <xdr:to>
      <xdr:col>67</xdr:col>
      <xdr:colOff>101600</xdr:colOff>
      <xdr:row>38</xdr:row>
      <xdr:rowOff>164343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50445</xdr:rowOff>
    </xdr:from>
    <xdr:to>
      <xdr:col>85</xdr:col>
      <xdr:colOff>177800</xdr:colOff>
      <xdr:row>38</xdr:row>
      <xdr:rowOff>152045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5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167207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81850</xdr:rowOff>
    </xdr:from>
    <xdr:to>
      <xdr:col>81</xdr:col>
      <xdr:colOff>101600</xdr:colOff>
      <xdr:row>39</xdr:row>
      <xdr:rowOff>12000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5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3127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6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98552</xdr:rowOff>
    </xdr:from>
    <xdr:to>
      <xdr:col>85</xdr:col>
      <xdr:colOff>126364</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671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164609</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08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45229</xdr:rowOff>
    </xdr:from>
    <xdr:ext cx="378565"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44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98552</xdr:rowOff>
    </xdr:from>
    <xdr:to>
      <xdr:col>86</xdr:col>
      <xdr:colOff>25400</xdr:colOff>
      <xdr:row>50</xdr:row>
      <xdr:rowOff>98552</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671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82059</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547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59182</xdr:rowOff>
    </xdr:from>
    <xdr:to>
      <xdr:col>85</xdr:col>
      <xdr:colOff>177800</xdr:colOff>
      <xdr:row>58</xdr:row>
      <xdr:rowOff>160782</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1000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37609</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1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45238</xdr:rowOff>
    </xdr:from>
    <xdr:to>
      <xdr:col>85</xdr:col>
      <xdr:colOff>126364</xdr:colOff>
      <xdr:row>79</xdr:row>
      <xdr:rowOff>108241</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18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112068</xdr:rowOff>
    </xdr:from>
    <xdr:ext cx="534377"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65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108241</xdr:rowOff>
    </xdr:from>
    <xdr:to>
      <xdr:col>86</xdr:col>
      <xdr:colOff>25400</xdr:colOff>
      <xdr:row>79</xdr:row>
      <xdr:rowOff>108241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65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163365</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993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45238</xdr:rowOff>
    </xdr:from>
    <xdr:to>
      <xdr:col>86</xdr:col>
      <xdr:colOff>25400</xdr:colOff>
      <xdr:row>71</xdr:row>
      <xdr:rowOff>45238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136068</xdr:rowOff>
    </xdr:from>
    <xdr:to>
      <xdr:col>85</xdr:col>
      <xdr:colOff>127000</xdr:colOff>
      <xdr:row>76</xdr:row>
      <xdr:rowOff>170256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166268"/>
          <a:ext cx="8382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123689</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3153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145262</xdr:rowOff>
    </xdr:from>
    <xdr:to>
      <xdr:col>85</xdr:col>
      <xdr:colOff>177800</xdr:colOff>
      <xdr:row>77</xdr:row>
      <xdr:rowOff>75412</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17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170256</xdr:rowOff>
    </xdr:from>
    <xdr:to>
      <xdr:col>81</xdr:col>
      <xdr:colOff>50800</xdr:colOff>
      <xdr:row>77</xdr:row>
      <xdr:rowOff>108877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4592300" y="13200456"/>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125082</xdr:rowOff>
    </xdr:from>
    <xdr:to>
      <xdr:col>81</xdr:col>
      <xdr:colOff>101600</xdr:colOff>
      <xdr:row>77</xdr:row>
      <xdr:rowOff>55232</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5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46359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2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108877</xdr:rowOff>
    </xdr:from>
    <xdr:to>
      <xdr:col>76</xdr:col>
      <xdr:colOff>114300</xdr:colOff>
      <xdr:row>78</xdr:row>
      <xdr:rowOff>2705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3703300" y="13310527"/>
          <a:ext cx="88900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140</xdr:rowOff>
    </xdr:from>
    <xdr:to>
      <xdr:col>76</xdr:col>
      <xdr:colOff>165100</xdr:colOff>
      <xdr:row>77</xdr:row>
      <xdr:rowOff>101740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2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118267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7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2705</xdr:rowOff>
    </xdr:from>
    <xdr:to>
      <xdr:col>71</xdr:col>
      <xdr:colOff>177800</xdr:colOff>
      <xdr:row>79</xdr:row>
      <xdr:rowOff>30544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375805"/>
          <a:ext cx="889000" cy="1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150710</xdr:rowOff>
    </xdr:from>
    <xdr:to>
      <xdr:col>72</xdr:col>
      <xdr:colOff>38100</xdr:colOff>
      <xdr:row>77</xdr:row>
      <xdr:rowOff>80860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97388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119596</xdr:rowOff>
    </xdr:from>
    <xdr:to>
      <xdr:col>67</xdr:col>
      <xdr:colOff>101600</xdr:colOff>
      <xdr:row>77</xdr:row>
      <xdr:rowOff>49746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4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66273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85268</xdr:rowOff>
    </xdr:from>
    <xdr:to>
      <xdr:col>85</xdr:col>
      <xdr:colOff>177800</xdr:colOff>
      <xdr:row>77</xdr:row>
      <xdr:rowOff>15418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108145</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119456</xdr:rowOff>
    </xdr:from>
    <xdr:to>
      <xdr:col>81</xdr:col>
      <xdr:colOff>101600</xdr:colOff>
      <xdr:row>77</xdr:row>
      <xdr:rowOff>49606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4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66133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92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58077</xdr:rowOff>
    </xdr:from>
    <xdr:to>
      <xdr:col>76</xdr:col>
      <xdr:colOff>165100</xdr:colOff>
      <xdr:row>77</xdr:row>
      <xdr:rowOff>159677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25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150804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35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123355</xdr:rowOff>
    </xdr:from>
    <xdr:to>
      <xdr:col>72</xdr:col>
      <xdr:colOff>38100</xdr:colOff>
      <xdr:row>78</xdr:row>
      <xdr:rowOff>53505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3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44632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41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151194</xdr:rowOff>
    </xdr:from>
    <xdr:to>
      <xdr:col>67</xdr:col>
      <xdr:colOff>101600</xdr:colOff>
      <xdr:row>79</xdr:row>
      <xdr:rowOff>81344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5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72471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61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125974</xdr:rowOff>
    </xdr:from>
    <xdr:to>
      <xdr:col>85</xdr:col>
      <xdr:colOff>126364</xdr:colOff>
      <xdr:row>99</xdr:row>
      <xdr:rowOff>97637</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556474"/>
          <a:ext cx="1269" cy="151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101464</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75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97637</xdr:rowOff>
    </xdr:from>
    <xdr:to>
      <xdr:col>86</xdr:col>
      <xdr:colOff>25400</xdr:colOff>
      <xdr:row>99</xdr:row>
      <xdr:rowOff>97637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71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72651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33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125974</xdr:rowOff>
    </xdr:from>
    <xdr:to>
      <xdr:col>86</xdr:col>
      <xdr:colOff>25400</xdr:colOff>
      <xdr:row>90</xdr:row>
      <xdr:rowOff>125974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5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145959</xdr:rowOff>
    </xdr:from>
    <xdr:to>
      <xdr:col>85</xdr:col>
      <xdr:colOff>127000</xdr:colOff>
      <xdr:row>98</xdr:row>
      <xdr:rowOff>153448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6948059"/>
          <a:ext cx="8382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65448</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524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42571</xdr:rowOff>
    </xdr:from>
    <xdr:to>
      <xdr:col>85</xdr:col>
      <xdr:colOff>177800</xdr:colOff>
      <xdr:row>97</xdr:row>
      <xdr:rowOff>144171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6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144610</xdr:rowOff>
    </xdr:from>
    <xdr:to>
      <xdr:col>81</xdr:col>
      <xdr:colOff>50800</xdr:colOff>
      <xdr:row>98</xdr:row>
      <xdr:rowOff>145959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775260"/>
          <a:ext cx="889000" cy="17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93244</xdr:rowOff>
    </xdr:from>
    <xdr:to>
      <xdr:col>81</xdr:col>
      <xdr:colOff>101600</xdr:colOff>
      <xdr:row>98</xdr:row>
      <xdr:rowOff>23394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2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39921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4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144610</xdr:rowOff>
    </xdr:from>
    <xdr:to>
      <xdr:col>76</xdr:col>
      <xdr:colOff>114300</xdr:colOff>
      <xdr:row>98</xdr:row>
      <xdr:rowOff>113302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775260"/>
          <a:ext cx="889000" cy="1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114754</xdr:rowOff>
    </xdr:from>
    <xdr:to>
      <xdr:col>76</xdr:col>
      <xdr:colOff>165100</xdr:colOff>
      <xdr:row>98</xdr:row>
      <xdr:rowOff>44904</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36031</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23310</xdr:rowOff>
    </xdr:from>
    <xdr:to>
      <xdr:col>71</xdr:col>
      <xdr:colOff>177800</xdr:colOff>
      <xdr:row>98</xdr:row>
      <xdr:rowOff>113302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5796710"/>
          <a:ext cx="889000" cy="11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127718</xdr:rowOff>
    </xdr:from>
    <xdr:to>
      <xdr:col>72</xdr:col>
      <xdr:colOff>38100</xdr:colOff>
      <xdr:row>98</xdr:row>
      <xdr:rowOff>57868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7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74395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5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139443</xdr:rowOff>
    </xdr:from>
    <xdr:to>
      <xdr:col>67</xdr:col>
      <xdr:colOff>101600</xdr:colOff>
      <xdr:row>98</xdr:row>
      <xdr:rowOff>69593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60720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6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102648</xdr:rowOff>
    </xdr:from>
    <xdr:to>
      <xdr:col>85</xdr:col>
      <xdr:colOff>177800</xdr:colOff>
      <xdr:row>99</xdr:row>
      <xdr:rowOff>32798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9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17575</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8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95159</xdr:rowOff>
    </xdr:from>
    <xdr:to>
      <xdr:col>81</xdr:col>
      <xdr:colOff>101600</xdr:colOff>
      <xdr:row>99</xdr:row>
      <xdr:rowOff>25309</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9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16436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9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93810</xdr:rowOff>
    </xdr:from>
    <xdr:to>
      <xdr:col>76</xdr:col>
      <xdr:colOff>165100</xdr:colOff>
      <xdr:row>98</xdr:row>
      <xdr:rowOff>23960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7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40487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4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62502</xdr:rowOff>
    </xdr:from>
    <xdr:to>
      <xdr:col>72</xdr:col>
      <xdr:colOff>38100</xdr:colOff>
      <xdr:row>98</xdr:row>
      <xdr:rowOff>164102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6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155229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95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143960</xdr:rowOff>
    </xdr:from>
    <xdr:to>
      <xdr:col>67</xdr:col>
      <xdr:colOff>101600</xdr:colOff>
      <xdr:row>92</xdr:row>
      <xdr:rowOff>74110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57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90637</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14795" y="1552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23045</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37995"/>
          <a:ext cx="1269" cy="131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141172</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23045</xdr:rowOff>
    </xdr:from>
    <xdr:to>
      <xdr:col>116</xdr:col>
      <xdr:colOff>152400</xdr:colOff>
      <xdr:row>31</xdr:row>
      <xdr:rowOff>23045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3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17342</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6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165915</xdr:rowOff>
    </xdr:from>
    <xdr:to>
      <xdr:col>116</xdr:col>
      <xdr:colOff>114300</xdr:colOff>
      <xdr:row>38</xdr:row>
      <xdr:rowOff>96065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13531</xdr:rowOff>
    </xdr:from>
    <xdr:to>
      <xdr:col>112</xdr:col>
      <xdr:colOff>38100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33807</xdr:rowOff>
    </xdr:from>
    <xdr:to>
      <xdr:col>107</xdr:col>
      <xdr:colOff>101600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151934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39088</xdr:rowOff>
    </xdr:from>
    <xdr:to>
      <xdr:col>102</xdr:col>
      <xdr:colOff>165100</xdr:colOff>
      <xdr:row>38</xdr:row>
      <xdr:rowOff>140688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157215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25532</xdr:rowOff>
    </xdr:from>
    <xdr:to>
      <xdr:col>98</xdr:col>
      <xdr:colOff>38100</xdr:colOff>
      <xdr:row>38</xdr:row>
      <xdr:rowOff>127132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143659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144893</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17393"/>
          <a:ext cx="1269" cy="149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91570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144893</xdr:rowOff>
    </xdr:from>
    <xdr:to>
      <xdr:col>116</xdr:col>
      <xdr:colOff>152400</xdr:colOff>
      <xdr:row>50</xdr:row>
      <xdr:rowOff>144893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97703</xdr:rowOff>
    </xdr:from>
    <xdr:to>
      <xdr:col>116</xdr:col>
      <xdr:colOff>63500</xdr:colOff>
      <xdr:row>59</xdr:row>
      <xdr:rowOff>97703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32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90942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63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68065</xdr:rowOff>
    </xdr:from>
    <xdr:to>
      <xdr:col>116</xdr:col>
      <xdr:colOff>114300</xdr:colOff>
      <xdr:row>58</xdr:row>
      <xdr:rowOff>169665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97703</xdr:rowOff>
    </xdr:from>
    <xdr:to>
      <xdr:col>111</xdr:col>
      <xdr:colOff>177800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21325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63036</xdr:rowOff>
    </xdr:from>
    <xdr:to>
      <xdr:col>112</xdr:col>
      <xdr:colOff>38100</xdr:colOff>
      <xdr:row>58</xdr:row>
      <xdr:rowOff>164636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9713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97736</xdr:rowOff>
    </xdr:from>
    <xdr:to>
      <xdr:col>107</xdr:col>
      <xdr:colOff>50800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3286"/>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69012</xdr:rowOff>
    </xdr:from>
    <xdr:to>
      <xdr:col>107</xdr:col>
      <xdr:colOff>101600</xdr:colOff>
      <xdr:row>58</xdr:row>
      <xdr:rowOff>170612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15689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8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96625</xdr:rowOff>
    </xdr:from>
    <xdr:to>
      <xdr:col>102</xdr:col>
      <xdr:colOff>114300</xdr:colOff>
      <xdr:row>59</xdr:row>
      <xdr:rowOff>97736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12175"/>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42037</xdr:rowOff>
    </xdr:from>
    <xdr:to>
      <xdr:col>102</xdr:col>
      <xdr:colOff>165100</xdr:colOff>
      <xdr:row>58</xdr:row>
      <xdr:rowOff>143637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8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160164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6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24533</xdr:rowOff>
    </xdr:from>
    <xdr:to>
      <xdr:col>98</xdr:col>
      <xdr:colOff>38100</xdr:colOff>
      <xdr:row>58</xdr:row>
      <xdr:rowOff>126133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142660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46903</xdr:rowOff>
    </xdr:from>
    <xdr:to>
      <xdr:col>116</xdr:col>
      <xdr:colOff>114300</xdr:colOff>
      <xdr:row>59</xdr:row>
      <xdr:rowOff>148503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133280</xdr:rowOff>
    </xdr:from>
    <xdr:ext cx="313932"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7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46903</xdr:rowOff>
    </xdr:from>
    <xdr:to>
      <xdr:col>112</xdr:col>
      <xdr:colOff>38100</xdr:colOff>
      <xdr:row>59</xdr:row>
      <xdr:rowOff>148503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139630</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66333" y="1025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46936</xdr:rowOff>
    </xdr:from>
    <xdr:to>
      <xdr:col>102</xdr:col>
      <xdr:colOff>165100</xdr:colOff>
      <xdr:row>59</xdr:row>
      <xdr:rowOff>148536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6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139663</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88333" y="102552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45825</xdr:rowOff>
    </xdr:from>
    <xdr:to>
      <xdr:col>98</xdr:col>
      <xdr:colOff>38100</xdr:colOff>
      <xdr:row>59</xdr:row>
      <xdr:rowOff>147425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138552</xdr:rowOff>
    </xdr:from>
    <xdr:ext cx="313932"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99333" y="10254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159310</xdr:rowOff>
    </xdr:from>
    <xdr:to>
      <xdr:col>116</xdr:col>
      <xdr:colOff>62864</xdr:colOff>
      <xdr:row>78</xdr:row>
      <xdr:rowOff>48309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1989360"/>
          <a:ext cx="1269" cy="143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52136</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48309</xdr:rowOff>
    </xdr:from>
    <xdr:to>
      <xdr:col>116</xdr:col>
      <xdr:colOff>152400</xdr:colOff>
      <xdr:row>78</xdr:row>
      <xdr:rowOff>48309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105987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6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159310</xdr:rowOff>
    </xdr:from>
    <xdr:to>
      <xdr:col>116</xdr:col>
      <xdr:colOff>152400</xdr:colOff>
      <xdr:row>69</xdr:row>
      <xdr:rowOff>159310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19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10460</xdr:rowOff>
    </xdr:from>
    <xdr:to>
      <xdr:col>116</xdr:col>
      <xdr:colOff>63500</xdr:colOff>
      <xdr:row>77</xdr:row>
      <xdr:rowOff>23000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12110"/>
          <a:ext cx="8382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103988</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91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81111</xdr:rowOff>
    </xdr:from>
    <xdr:to>
      <xdr:col>116</xdr:col>
      <xdr:colOff>114300</xdr:colOff>
      <xdr:row>76</xdr:row>
      <xdr:rowOff>11261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23000</xdr:rowOff>
    </xdr:from>
    <xdr:to>
      <xdr:col>111</xdr:col>
      <xdr:colOff>177800</xdr:colOff>
      <xdr:row>77</xdr:row>
      <xdr:rowOff>28780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24650"/>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36404</xdr:rowOff>
    </xdr:from>
    <xdr:to>
      <xdr:col>112</xdr:col>
      <xdr:colOff>38100</xdr:colOff>
      <xdr:row>75</xdr:row>
      <xdr:rowOff>138004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154531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28780</xdr:rowOff>
    </xdr:from>
    <xdr:to>
      <xdr:col>107</xdr:col>
      <xdr:colOff>50800</xdr:colOff>
      <xdr:row>77</xdr:row>
      <xdr:rowOff>55004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30430"/>
          <a:ext cx="8890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38869</xdr:rowOff>
    </xdr:from>
    <xdr:to>
      <xdr:col>107</xdr:col>
      <xdr:colOff>101600</xdr:colOff>
      <xdr:row>75</xdr:row>
      <xdr:rowOff>140469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156996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55004</xdr:rowOff>
    </xdr:from>
    <xdr:to>
      <xdr:col>102</xdr:col>
      <xdr:colOff>114300</xdr:colOff>
      <xdr:row>77</xdr:row>
      <xdr:rowOff>64018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56654"/>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58284</xdr:rowOff>
    </xdr:from>
    <xdr:to>
      <xdr:col>102</xdr:col>
      <xdr:colOff>165100</xdr:colOff>
      <xdr:row>75</xdr:row>
      <xdr:rowOff>159885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41939</xdr:rowOff>
    </xdr:from>
    <xdr:to>
      <xdr:col>98</xdr:col>
      <xdr:colOff>38100</xdr:colOff>
      <xdr:row>75</xdr:row>
      <xdr:rowOff>143539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160066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131110</xdr:rowOff>
    </xdr:from>
    <xdr:to>
      <xdr:col>116</xdr:col>
      <xdr:colOff>114300</xdr:colOff>
      <xdr:row>77</xdr:row>
      <xdr:rowOff>61260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109537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143650</xdr:rowOff>
    </xdr:from>
    <xdr:to>
      <xdr:col>112</xdr:col>
      <xdr:colOff>38100</xdr:colOff>
      <xdr:row>77</xdr:row>
      <xdr:rowOff>73800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64927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149430</xdr:rowOff>
    </xdr:from>
    <xdr:to>
      <xdr:col>107</xdr:col>
      <xdr:colOff>101600</xdr:colOff>
      <xdr:row>77</xdr:row>
      <xdr:rowOff>79580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70707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4204</xdr:rowOff>
    </xdr:from>
    <xdr:to>
      <xdr:col>102</xdr:col>
      <xdr:colOff>165100</xdr:colOff>
      <xdr:row>77</xdr:row>
      <xdr:rowOff>105804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0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96931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13218</xdr:rowOff>
    </xdr:from>
    <xdr:to>
      <xdr:col>98</xdr:col>
      <xdr:colOff>38100</xdr:colOff>
      <xdr:row>77</xdr:row>
      <xdr:rowOff>114818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105945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0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性質別歳出の主な特徴は次のとおりである。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については、前年度より増となっている。これは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会計年度任用職員制度の臨時職員等からの任用替えの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適切な職員配置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の見直し等により、縮減に努めていく。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前年度より減となっている。これは会計年度任用職員制度の導入による賃金の皆減によるものである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。類似団体平均は下回っているものの県平均を上回っており、必要な経費の適正化に努める。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については、特別定額給付金の皆増や子育て世帯臨時特別給付金の皆増により増となっている。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丹荘保育所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建設事業に係る支出の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大規模な整備事業が予定され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災害復旧事業費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補助事業費の皆増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については、新庁舎建設に係る合併特例債の償還開始による増である。今後も地方債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活用した大規模な整備事業が予定されており、増加が見込まれる。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埼玉県神川町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13,365
12,951
47.40
8,400,099
8,069,392
233,776
4,232,024
6,297,044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129794</xdr:rowOff>
    </xdr:from>
    <xdr:to>
      <xdr:col>24</xdr:col>
      <xdr:colOff>62865</xdr:colOff>
      <xdr:row>38</xdr:row>
      <xdr:rowOff>141605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844"/>
          <a:ext cx="1270" cy="155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145432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6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141605</xdr:rowOff>
    </xdr:from>
    <xdr:to>
      <xdr:col>24</xdr:col>
      <xdr:colOff>152400</xdr:colOff>
      <xdr:row>38</xdr:row>
      <xdr:rowOff>141605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76471</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129794</xdr:rowOff>
    </xdr:from>
    <xdr:to>
      <xdr:col>24</xdr:col>
      <xdr:colOff>152400</xdr:colOff>
      <xdr:row>29</xdr:row>
      <xdr:rowOff>129794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168275</xdr:rowOff>
    </xdr:from>
    <xdr:to>
      <xdr:col>24</xdr:col>
      <xdr:colOff>63500</xdr:colOff>
      <xdr:row>37</xdr:row>
      <xdr:rowOff>22923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40475"/>
          <a:ext cx="8382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48531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9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25654</xdr:rowOff>
    </xdr:from>
    <xdr:to>
      <xdr:col>24</xdr:col>
      <xdr:colOff>114300</xdr:colOff>
      <xdr:row>36</xdr:row>
      <xdr:rowOff>127254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55309</xdr:rowOff>
    </xdr:from>
    <xdr:to>
      <xdr:col>19</xdr:col>
      <xdr:colOff>177800</xdr:colOff>
      <xdr:row>36</xdr:row>
      <xdr:rowOff>168275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7509"/>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134620</xdr:rowOff>
    </xdr:from>
    <xdr:to>
      <xdr:col>20</xdr:col>
      <xdr:colOff>38100</xdr:colOff>
      <xdr:row>36</xdr:row>
      <xdr:rowOff>64770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81297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55309</xdr:rowOff>
    </xdr:from>
    <xdr:to>
      <xdr:col>15</xdr:col>
      <xdr:colOff>50800</xdr:colOff>
      <xdr:row>36</xdr:row>
      <xdr:rowOff>69596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7509"/>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165862</xdr:rowOff>
    </xdr:from>
    <xdr:to>
      <xdr:col>15</xdr:col>
      <xdr:colOff>101600</xdr:colOff>
      <xdr:row>36</xdr:row>
      <xdr:rowOff>96012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112539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69596</xdr:rowOff>
    </xdr:from>
    <xdr:to>
      <xdr:col>10</xdr:col>
      <xdr:colOff>114300</xdr:colOff>
      <xdr:row>36</xdr:row>
      <xdr:rowOff>81978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241796"/>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11938</xdr:rowOff>
    </xdr:from>
    <xdr:to>
      <xdr:col>10</xdr:col>
      <xdr:colOff>165100</xdr:colOff>
      <xdr:row>36</xdr:row>
      <xdr:rowOff>113538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130065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8128</xdr:rowOff>
    </xdr:from>
    <xdr:to>
      <xdr:col>6</xdr:col>
      <xdr:colOff>38100</xdr:colOff>
      <xdr:row>36</xdr:row>
      <xdr:rowOff>109728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126255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143573</xdr:rowOff>
    </xdr:from>
    <xdr:to>
      <xdr:col>24</xdr:col>
      <xdr:colOff>114300</xdr:colOff>
      <xdr:row>37</xdr:row>
      <xdr:rowOff>73723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122000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117475</xdr:rowOff>
    </xdr:from>
    <xdr:to>
      <xdr:col>20</xdr:col>
      <xdr:colOff>38100</xdr:colOff>
      <xdr:row>37</xdr:row>
      <xdr:rowOff>47625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38752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4509</xdr:rowOff>
    </xdr:from>
    <xdr:to>
      <xdr:col>15</xdr:col>
      <xdr:colOff>101600</xdr:colOff>
      <xdr:row>36</xdr:row>
      <xdr:rowOff>106109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97236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6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18796</xdr:rowOff>
    </xdr:from>
    <xdr:to>
      <xdr:col>10</xdr:col>
      <xdr:colOff>165100</xdr:colOff>
      <xdr:row>36</xdr:row>
      <xdr:rowOff>120396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111523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31178</xdr:rowOff>
    </xdr:from>
    <xdr:to>
      <xdr:col>6</xdr:col>
      <xdr:colOff>38100</xdr:colOff>
      <xdr:row>36</xdr:row>
      <xdr:rowOff>132778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123905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71160</xdr:rowOff>
    </xdr:from>
    <xdr:to>
      <xdr:col>24</xdr:col>
      <xdr:colOff>62865</xdr:colOff>
      <xdr:row>58</xdr:row>
      <xdr:rowOff>29080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15110"/>
          <a:ext cx="1270" cy="1158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32907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7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29080</xdr:rowOff>
    </xdr:from>
    <xdr:to>
      <xdr:col>24</xdr:col>
      <xdr:colOff>152400</xdr:colOff>
      <xdr:row>58</xdr:row>
      <xdr:rowOff>29080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17837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71160</xdr:rowOff>
    </xdr:from>
    <xdr:to>
      <xdr:col>24</xdr:col>
      <xdr:colOff>152400</xdr:colOff>
      <xdr:row>51</xdr:row>
      <xdr:rowOff>71160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1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81294</xdr:rowOff>
    </xdr:from>
    <xdr:to>
      <xdr:col>24</xdr:col>
      <xdr:colOff>63500</xdr:colOff>
      <xdr:row>58</xdr:row>
      <xdr:rowOff>61361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53944"/>
          <a:ext cx="838200" cy="15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96270</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26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73393</xdr:rowOff>
    </xdr:from>
    <xdr:to>
      <xdr:col>24</xdr:col>
      <xdr:colOff>114300</xdr:colOff>
      <xdr:row>57</xdr:row>
      <xdr:rowOff>3543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67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55295</xdr:rowOff>
    </xdr:from>
    <xdr:to>
      <xdr:col>19</xdr:col>
      <xdr:colOff>177800</xdr:colOff>
      <xdr:row>58</xdr:row>
      <xdr:rowOff>61361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27945"/>
          <a:ext cx="889000" cy="17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125017</xdr:rowOff>
    </xdr:from>
    <xdr:to>
      <xdr:col>20</xdr:col>
      <xdr:colOff>38100</xdr:colOff>
      <xdr:row>58</xdr:row>
      <xdr:rowOff>55167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9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71694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55295</xdr:rowOff>
    </xdr:from>
    <xdr:to>
      <xdr:col>15</xdr:col>
      <xdr:colOff>50800</xdr:colOff>
      <xdr:row>58</xdr:row>
      <xdr:rowOff>26823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27945"/>
          <a:ext cx="889000" cy="14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132873</xdr:rowOff>
    </xdr:from>
    <xdr:to>
      <xdr:col>15</xdr:col>
      <xdr:colOff>101600</xdr:colOff>
      <xdr:row>58</xdr:row>
      <xdr:rowOff>63023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54150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9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54571</xdr:rowOff>
    </xdr:from>
    <xdr:to>
      <xdr:col>10</xdr:col>
      <xdr:colOff>114300</xdr:colOff>
      <xdr:row>58</xdr:row>
      <xdr:rowOff>26823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27221"/>
          <a:ext cx="889000" cy="14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154009</xdr:rowOff>
    </xdr:from>
    <xdr:to>
      <xdr:col>10</xdr:col>
      <xdr:colOff>165100</xdr:colOff>
      <xdr:row>58</xdr:row>
      <xdr:rowOff>84159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156728</xdr:rowOff>
    </xdr:from>
    <xdr:to>
      <xdr:col>6</xdr:col>
      <xdr:colOff>38100</xdr:colOff>
      <xdr:row>58</xdr:row>
      <xdr:rowOff>86878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2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78005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2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30494</xdr:rowOff>
    </xdr:from>
    <xdr:to>
      <xdr:col>24</xdr:col>
      <xdr:colOff>114300</xdr:colOff>
      <xdr:row>57</xdr:row>
      <xdr:rowOff>132094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0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116871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8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10561</xdr:rowOff>
    </xdr:from>
    <xdr:to>
      <xdr:col>20</xdr:col>
      <xdr:colOff>38100</xdr:colOff>
      <xdr:row>58</xdr:row>
      <xdr:rowOff>112161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103288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4495</xdr:rowOff>
    </xdr:from>
    <xdr:to>
      <xdr:col>15</xdr:col>
      <xdr:colOff>101600</xdr:colOff>
      <xdr:row>57</xdr:row>
      <xdr:rowOff>106095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122622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5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147473</xdr:rowOff>
    </xdr:from>
    <xdr:to>
      <xdr:col>10</xdr:col>
      <xdr:colOff>165100</xdr:colOff>
      <xdr:row>58</xdr:row>
      <xdr:rowOff>77623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94150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6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3771</xdr:rowOff>
    </xdr:from>
    <xdr:to>
      <xdr:col>6</xdr:col>
      <xdr:colOff>38100</xdr:colOff>
      <xdr:row>57</xdr:row>
      <xdr:rowOff>105371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121898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55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125321</xdr:rowOff>
    </xdr:from>
    <xdr:to>
      <xdr:col>24</xdr:col>
      <xdr:colOff>62865</xdr:colOff>
      <xdr:row>79</xdr:row>
      <xdr:rowOff>6669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26821"/>
          <a:ext cx="1270" cy="1424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10496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6669</xdr:rowOff>
    </xdr:from>
    <xdr:to>
      <xdr:col>24</xdr:col>
      <xdr:colOff>152400</xdr:colOff>
      <xdr:row>79</xdr:row>
      <xdr:rowOff>6669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51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71998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2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125321</xdr:rowOff>
    </xdr:from>
    <xdr:to>
      <xdr:col>24</xdr:col>
      <xdr:colOff>152400</xdr:colOff>
      <xdr:row>70</xdr:row>
      <xdr:rowOff>125321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26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142641</xdr:rowOff>
    </xdr:from>
    <xdr:to>
      <xdr:col>24</xdr:col>
      <xdr:colOff>63500</xdr:colOff>
      <xdr:row>78</xdr:row>
      <xdr:rowOff>128392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44291"/>
          <a:ext cx="838200" cy="1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136565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95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113688</xdr:rowOff>
    </xdr:from>
    <xdr:to>
      <xdr:col>24</xdr:col>
      <xdr:colOff>114300</xdr:colOff>
      <xdr:row>77</xdr:row>
      <xdr:rowOff>43838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128392</xdr:rowOff>
    </xdr:from>
    <xdr:to>
      <xdr:col>19</xdr:col>
      <xdr:colOff>177800</xdr:colOff>
      <xdr:row>79</xdr:row>
      <xdr:rowOff>7485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501492"/>
          <a:ext cx="889000" cy="5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123372</xdr:rowOff>
    </xdr:from>
    <xdr:to>
      <xdr:col>20</xdr:col>
      <xdr:colOff>38100</xdr:colOff>
      <xdr:row>77</xdr:row>
      <xdr:rowOff>53522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70050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7288</xdr:rowOff>
    </xdr:from>
    <xdr:to>
      <xdr:col>15</xdr:col>
      <xdr:colOff>50800</xdr:colOff>
      <xdr:row>79</xdr:row>
      <xdr:rowOff>7485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551838"/>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157891</xdr:rowOff>
    </xdr:from>
    <xdr:to>
      <xdr:col>15</xdr:col>
      <xdr:colOff>101600</xdr:colOff>
      <xdr:row>77</xdr:row>
      <xdr:rowOff>88041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104568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7288</xdr:rowOff>
    </xdr:from>
    <xdr:to>
      <xdr:col>10</xdr:col>
      <xdr:colOff>114300</xdr:colOff>
      <xdr:row>79</xdr:row>
      <xdr:rowOff>21430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51838"/>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150972</xdr:rowOff>
    </xdr:from>
    <xdr:to>
      <xdr:col>10</xdr:col>
      <xdr:colOff>165100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168780</xdr:rowOff>
    </xdr:from>
    <xdr:to>
      <xdr:col>6</xdr:col>
      <xdr:colOff>38100</xdr:colOff>
      <xdr:row>77</xdr:row>
      <xdr:rowOff>98930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115457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91841</xdr:rowOff>
    </xdr:from>
    <xdr:to>
      <xdr:col>24</xdr:col>
      <xdr:colOff>114300</xdr:colOff>
      <xdr:row>78</xdr:row>
      <xdr:rowOff>21991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9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70268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7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77592</xdr:rowOff>
    </xdr:from>
    <xdr:to>
      <xdr:col>20</xdr:col>
      <xdr:colOff>38100</xdr:colOff>
      <xdr:row>79</xdr:row>
      <xdr:rowOff>7742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4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170319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54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128135</xdr:rowOff>
    </xdr:from>
    <xdr:to>
      <xdr:col>15</xdr:col>
      <xdr:colOff>101600</xdr:colOff>
      <xdr:row>79</xdr:row>
      <xdr:rowOff>58285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50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49412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9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127938</xdr:rowOff>
    </xdr:from>
    <xdr:to>
      <xdr:col>10</xdr:col>
      <xdr:colOff>165100</xdr:colOff>
      <xdr:row>79</xdr:row>
      <xdr:rowOff>58088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50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49215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9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142080</xdr:rowOff>
    </xdr:from>
    <xdr:to>
      <xdr:col>6</xdr:col>
      <xdr:colOff>38100</xdr:colOff>
      <xdr:row>79</xdr:row>
      <xdr:rowOff>72230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5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63357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6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11117</xdr:rowOff>
    </xdr:from>
    <xdr:to>
      <xdr:col>24</xdr:col>
      <xdr:colOff>62865</xdr:colOff>
      <xdr:row>98</xdr:row>
      <xdr:rowOff>43743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84517"/>
          <a:ext cx="1270" cy="1061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47570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43743</xdr:rowOff>
    </xdr:from>
    <xdr:to>
      <xdr:col>24</xdr:col>
      <xdr:colOff>152400</xdr:colOff>
      <xdr:row>98</xdr:row>
      <xdr:rowOff>43743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5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129244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559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11117</xdr:rowOff>
    </xdr:from>
    <xdr:to>
      <xdr:col>24</xdr:col>
      <xdr:colOff>152400</xdr:colOff>
      <xdr:row>92</xdr:row>
      <xdr:rowOff>11117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8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160731</xdr:rowOff>
    </xdr:from>
    <xdr:to>
      <xdr:col>24</xdr:col>
      <xdr:colOff>63500</xdr:colOff>
      <xdr:row>98</xdr:row>
      <xdr:rowOff>15799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91381"/>
          <a:ext cx="8382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47719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06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24842</xdr:rowOff>
    </xdr:from>
    <xdr:to>
      <xdr:col>24</xdr:col>
      <xdr:colOff>114300</xdr:colOff>
      <xdr:row>97</xdr:row>
      <xdr:rowOff>126442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5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15405</xdr:rowOff>
    </xdr:from>
    <xdr:to>
      <xdr:col>19</xdr:col>
      <xdr:colOff>177800</xdr:colOff>
      <xdr:row>98</xdr:row>
      <xdr:rowOff>15799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817505"/>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35623</xdr:rowOff>
    </xdr:from>
    <xdr:to>
      <xdr:col>20</xdr:col>
      <xdr:colOff>38100</xdr:colOff>
      <xdr:row>97</xdr:row>
      <xdr:rowOff>137223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153750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4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14235</xdr:rowOff>
    </xdr:from>
    <xdr:to>
      <xdr:col>15</xdr:col>
      <xdr:colOff>50800</xdr:colOff>
      <xdr:row>98</xdr:row>
      <xdr:rowOff>15405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816335"/>
          <a:ext cx="8890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46312</xdr:rowOff>
    </xdr:from>
    <xdr:to>
      <xdr:col>15</xdr:col>
      <xdr:colOff>101600</xdr:colOff>
      <xdr:row>97</xdr:row>
      <xdr:rowOff>147912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7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164439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5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14235</xdr:rowOff>
    </xdr:from>
    <xdr:to>
      <xdr:col>10</xdr:col>
      <xdr:colOff>114300</xdr:colOff>
      <xdr:row>98</xdr:row>
      <xdr:rowOff>24783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16335"/>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47185</xdr:rowOff>
    </xdr:from>
    <xdr:to>
      <xdr:col>10</xdr:col>
      <xdr:colOff>165100</xdr:colOff>
      <xdr:row>97</xdr:row>
      <xdr:rowOff>148785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7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165312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5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42878</xdr:rowOff>
    </xdr:from>
    <xdr:to>
      <xdr:col>6</xdr:col>
      <xdr:colOff>38100</xdr:colOff>
      <xdr:row>97</xdr:row>
      <xdr:rowOff>144478</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161005</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109931</xdr:rowOff>
    </xdr:from>
    <xdr:to>
      <xdr:col>24</xdr:col>
      <xdr:colOff>114300</xdr:colOff>
      <xdr:row>98</xdr:row>
      <xdr:rowOff>40081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24858</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136449</xdr:rowOff>
    </xdr:from>
    <xdr:to>
      <xdr:col>20</xdr:col>
      <xdr:colOff>38100</xdr:colOff>
      <xdr:row>98</xdr:row>
      <xdr:rowOff>66599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6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57726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136055</xdr:rowOff>
    </xdr:from>
    <xdr:to>
      <xdr:col>15</xdr:col>
      <xdr:colOff>101600</xdr:colOff>
      <xdr:row>98</xdr:row>
      <xdr:rowOff>66205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57332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5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134885</xdr:rowOff>
    </xdr:from>
    <xdr:to>
      <xdr:col>10</xdr:col>
      <xdr:colOff>165100</xdr:colOff>
      <xdr:row>98</xdr:row>
      <xdr:rowOff>65035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6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56162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145433</xdr:rowOff>
    </xdr:from>
    <xdr:to>
      <xdr:col>6</xdr:col>
      <xdr:colOff>38100</xdr:colOff>
      <xdr:row>98</xdr:row>
      <xdr:rowOff>75583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66710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86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166218</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09718"/>
          <a:ext cx="1270" cy="1345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112895</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166218</xdr:rowOff>
    </xdr:from>
    <xdr:to>
      <xdr:col>55</xdr:col>
      <xdr:colOff>88900</xdr:colOff>
      <xdr:row>30</xdr:row>
      <xdr:rowOff>166218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0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122978</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951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100101</xdr:rowOff>
    </xdr:from>
    <xdr:to>
      <xdr:col>55</xdr:col>
      <xdr:colOff>50800</xdr:colOff>
      <xdr:row>38</xdr:row>
      <xdr:rowOff>30251</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4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94843</xdr:rowOff>
    </xdr:from>
    <xdr:to>
      <xdr:col>50</xdr:col>
      <xdr:colOff>165100</xdr:colOff>
      <xdr:row>38</xdr:row>
      <xdr:rowOff>24994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41520</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135763</xdr:rowOff>
    </xdr:from>
    <xdr:to>
      <xdr:col>41</xdr:col>
      <xdr:colOff>101600</xdr:colOff>
      <xdr:row>38</xdr:row>
      <xdr:rowOff>65913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82440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254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77241</xdr:rowOff>
    </xdr:from>
    <xdr:to>
      <xdr:col>36</xdr:col>
      <xdr:colOff>165100</xdr:colOff>
      <xdr:row>38</xdr:row>
      <xdr:rowOff>7392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420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23918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96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60180</xdr:rowOff>
    </xdr:from>
    <xdr:to>
      <xdr:col>54</xdr:col>
      <xdr:colOff>189865</xdr:colOff>
      <xdr:row>59</xdr:row>
      <xdr:rowOff>1517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32680"/>
          <a:ext cx="1270" cy="1484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5344</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1517</xdr:rowOff>
    </xdr:from>
    <xdr:to>
      <xdr:col>55</xdr:col>
      <xdr:colOff>88900</xdr:colOff>
      <xdr:row>59</xdr:row>
      <xdr:rowOff>1517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17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6857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0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145,305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60180</xdr:rowOff>
    </xdr:from>
    <xdr:to>
      <xdr:col>55</xdr:col>
      <xdr:colOff>88900</xdr:colOff>
      <xdr:row>50</xdr:row>
      <xdr:rowOff>60180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3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133419</xdr:rowOff>
    </xdr:from>
    <xdr:to>
      <xdr:col>55</xdr:col>
      <xdr:colOff>0</xdr:colOff>
      <xdr:row>58</xdr:row>
      <xdr:rowOff>146624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77519"/>
          <a:ext cx="838200" cy="1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15657</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1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164230</xdr:rowOff>
    </xdr:from>
    <xdr:to>
      <xdr:col>55</xdr:col>
      <xdr:colOff>50800</xdr:colOff>
      <xdr:row>57</xdr:row>
      <xdr:rowOff>94380</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146624</xdr:rowOff>
    </xdr:from>
    <xdr:to>
      <xdr:col>50</xdr:col>
      <xdr:colOff>114300</xdr:colOff>
      <xdr:row>58</xdr:row>
      <xdr:rowOff>167829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90724"/>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148510</xdr:rowOff>
    </xdr:from>
    <xdr:to>
      <xdr:col>50</xdr:col>
      <xdr:colOff>165100</xdr:colOff>
      <xdr:row>57</xdr:row>
      <xdr:rowOff>78660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95187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134997</xdr:rowOff>
    </xdr:from>
    <xdr:to>
      <xdr:col>45</xdr:col>
      <xdr:colOff>177800</xdr:colOff>
      <xdr:row>58</xdr:row>
      <xdr:rowOff>167829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79097"/>
          <a:ext cx="889000" cy="3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145897</xdr:rowOff>
    </xdr:from>
    <xdr:to>
      <xdr:col>46</xdr:col>
      <xdr:colOff>38100</xdr:colOff>
      <xdr:row>57</xdr:row>
      <xdr:rowOff>76047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92574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134997</xdr:rowOff>
    </xdr:from>
    <xdr:to>
      <xdr:col>41</xdr:col>
      <xdr:colOff>50800</xdr:colOff>
      <xdr:row>58</xdr:row>
      <xdr:rowOff>140005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79097"/>
          <a:ext cx="889000" cy="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16434</xdr:rowOff>
    </xdr:from>
    <xdr:to>
      <xdr:col>41</xdr:col>
      <xdr:colOff>101600</xdr:colOff>
      <xdr:row>57</xdr:row>
      <xdr:rowOff>118034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134561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20462</xdr:rowOff>
    </xdr:from>
    <xdr:to>
      <xdr:col>36</xdr:col>
      <xdr:colOff>165100</xdr:colOff>
      <xdr:row>57</xdr:row>
      <xdr:rowOff>122062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138589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82619</xdr:rowOff>
    </xdr:from>
    <xdr:to>
      <xdr:col>55</xdr:col>
      <xdr:colOff>50800</xdr:colOff>
      <xdr:row>59</xdr:row>
      <xdr:rowOff>12769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2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168996</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4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95824</xdr:rowOff>
    </xdr:from>
    <xdr:to>
      <xdr:col>50</xdr:col>
      <xdr:colOff>165100</xdr:colOff>
      <xdr:row>59</xdr:row>
      <xdr:rowOff>25974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17101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1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117029</xdr:rowOff>
    </xdr:from>
    <xdr:to>
      <xdr:col>46</xdr:col>
      <xdr:colOff>38100</xdr:colOff>
      <xdr:row>59</xdr:row>
      <xdr:rowOff>47179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6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38306</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5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84197</xdr:rowOff>
    </xdr:from>
    <xdr:to>
      <xdr:col>41</xdr:col>
      <xdr:colOff>101600</xdr:colOff>
      <xdr:row>59</xdr:row>
      <xdr:rowOff>14347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5474</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1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89205</xdr:rowOff>
    </xdr:from>
    <xdr:to>
      <xdr:col>36</xdr:col>
      <xdr:colOff>165100</xdr:colOff>
      <xdr:row>59</xdr:row>
      <xdr:rowOff>19355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10482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1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117777</xdr:rowOff>
    </xdr:from>
    <xdr:to>
      <xdr:col>54</xdr:col>
      <xdr:colOff>189865</xdr:colOff>
      <xdr:row>79</xdr:row>
      <xdr:rowOff>44407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9277"/>
          <a:ext cx="1270" cy="146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48234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44407</xdr:rowOff>
    </xdr:from>
    <xdr:to>
      <xdr:col>55</xdr:col>
      <xdr:colOff>88900</xdr:colOff>
      <xdr:row>79</xdr:row>
      <xdr:rowOff>44407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64454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4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140,014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117777</xdr:rowOff>
    </xdr:from>
    <xdr:to>
      <xdr:col>55</xdr:col>
      <xdr:colOff>88900</xdr:colOff>
      <xdr:row>70</xdr:row>
      <xdr:rowOff>117777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135879</xdr:rowOff>
    </xdr:from>
    <xdr:to>
      <xdr:col>55</xdr:col>
      <xdr:colOff>0</xdr:colOff>
      <xdr:row>79</xdr:row>
      <xdr:rowOff>14481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508979"/>
          <a:ext cx="838200" cy="50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14481</xdr:rowOff>
    </xdr:from>
    <xdr:to>
      <xdr:col>50</xdr:col>
      <xdr:colOff>114300</xdr:colOff>
      <xdr:row>79</xdr:row>
      <xdr:rowOff>52026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559031"/>
          <a:ext cx="889000" cy="3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6583</xdr:rowOff>
    </xdr:from>
    <xdr:to>
      <xdr:col>50</xdr:col>
      <xdr:colOff>165100</xdr:colOff>
      <xdr:row>78</xdr:row>
      <xdr:rowOff>108183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124710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35328</xdr:rowOff>
    </xdr:from>
    <xdr:to>
      <xdr:col>45</xdr:col>
      <xdr:colOff>177800</xdr:colOff>
      <xdr:row>79</xdr:row>
      <xdr:rowOff>52026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579878"/>
          <a:ext cx="889000" cy="1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31576</xdr:rowOff>
    </xdr:from>
    <xdr:to>
      <xdr:col>46</xdr:col>
      <xdr:colOff>38100</xdr:colOff>
      <xdr:row>78</xdr:row>
      <xdr:rowOff>133176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149703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35328</xdr:rowOff>
    </xdr:from>
    <xdr:to>
      <xdr:col>41</xdr:col>
      <xdr:colOff>50800</xdr:colOff>
      <xdr:row>79</xdr:row>
      <xdr:rowOff>40074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579878"/>
          <a:ext cx="889000" cy="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15780</xdr:rowOff>
    </xdr:from>
    <xdr:to>
      <xdr:col>41</xdr:col>
      <xdr:colOff>101600</xdr:colOff>
      <xdr:row>78</xdr:row>
      <xdr:rowOff>117380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133907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33699</xdr:rowOff>
    </xdr:from>
    <xdr:to>
      <xdr:col>36</xdr:col>
      <xdr:colOff>165100</xdr:colOff>
      <xdr:row>78</xdr:row>
      <xdr:rowOff>135299</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0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151826</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8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85079</xdr:rowOff>
    </xdr:from>
    <xdr:to>
      <xdr:col>55</xdr:col>
      <xdr:colOff>50800</xdr:colOff>
      <xdr:row>79</xdr:row>
      <xdr:rowOff>15229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135131</xdr:rowOff>
    </xdr:from>
    <xdr:to>
      <xdr:col>50</xdr:col>
      <xdr:colOff>165100</xdr:colOff>
      <xdr:row>79</xdr:row>
      <xdr:rowOff>65281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50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56408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60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1226</xdr:rowOff>
    </xdr:from>
    <xdr:to>
      <xdr:col>46</xdr:col>
      <xdr:colOff>38100</xdr:colOff>
      <xdr:row>79</xdr:row>
      <xdr:rowOff>102826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5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93953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63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155978</xdr:rowOff>
    </xdr:from>
    <xdr:to>
      <xdr:col>41</xdr:col>
      <xdr:colOff>101600</xdr:colOff>
      <xdr:row>79</xdr:row>
      <xdr:rowOff>86128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5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77255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62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160724</xdr:rowOff>
    </xdr:from>
    <xdr:to>
      <xdr:col>36</xdr:col>
      <xdr:colOff>165100</xdr:colOff>
      <xdr:row>79</xdr:row>
      <xdr:rowOff>90874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5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82001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62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145476</xdr:rowOff>
    </xdr:from>
    <xdr:to>
      <xdr:col>54</xdr:col>
      <xdr:colOff>189865</xdr:colOff>
      <xdr:row>98</xdr:row>
      <xdr:rowOff>136385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04526"/>
          <a:ext cx="1270" cy="153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140212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136385</xdr:rowOff>
    </xdr:from>
    <xdr:to>
      <xdr:col>55</xdr:col>
      <xdr:colOff>88900</xdr:colOff>
      <xdr:row>98</xdr:row>
      <xdr:rowOff>136385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38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92153</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17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145476</xdr:rowOff>
    </xdr:from>
    <xdr:to>
      <xdr:col>55</xdr:col>
      <xdr:colOff>88900</xdr:colOff>
      <xdr:row>89</xdr:row>
      <xdr:rowOff>145476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0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160826</xdr:rowOff>
    </xdr:from>
    <xdr:to>
      <xdr:col>55</xdr:col>
      <xdr:colOff>0</xdr:colOff>
      <xdr:row>98</xdr:row>
      <xdr:rowOff>63858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791476"/>
          <a:ext cx="838200" cy="7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102130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6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79253</xdr:rowOff>
    </xdr:from>
    <xdr:to>
      <xdr:col>55</xdr:col>
      <xdr:colOff>50800</xdr:colOff>
      <xdr:row>98</xdr:row>
      <xdr:rowOff>9403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0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63858</xdr:rowOff>
    </xdr:from>
    <xdr:to>
      <xdr:col>50</xdr:col>
      <xdr:colOff>114300</xdr:colOff>
      <xdr:row>98</xdr:row>
      <xdr:rowOff>97543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865958"/>
          <a:ext cx="889000" cy="3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56195</xdr:rowOff>
    </xdr:from>
    <xdr:to>
      <xdr:col>50</xdr:col>
      <xdr:colOff>165100</xdr:colOff>
      <xdr:row>97</xdr:row>
      <xdr:rowOff>157795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8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2872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80733</xdr:rowOff>
    </xdr:from>
    <xdr:to>
      <xdr:col>45</xdr:col>
      <xdr:colOff>177800</xdr:colOff>
      <xdr:row>98</xdr:row>
      <xdr:rowOff>97543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82833"/>
          <a:ext cx="889000" cy="1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15162</xdr:rowOff>
    </xdr:from>
    <xdr:to>
      <xdr:col>46</xdr:col>
      <xdr:colOff>38100</xdr:colOff>
      <xdr:row>97</xdr:row>
      <xdr:rowOff>116762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4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133289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2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70278</xdr:rowOff>
    </xdr:from>
    <xdr:to>
      <xdr:col>41</xdr:col>
      <xdr:colOff>50800</xdr:colOff>
      <xdr:row>98</xdr:row>
      <xdr:rowOff>80733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72378"/>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96044</xdr:rowOff>
    </xdr:from>
    <xdr:to>
      <xdr:col>41</xdr:col>
      <xdr:colOff>101600</xdr:colOff>
      <xdr:row>98</xdr:row>
      <xdr:rowOff>26194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2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104863</xdr:rowOff>
    </xdr:from>
    <xdr:to>
      <xdr:col>36</xdr:col>
      <xdr:colOff>165100</xdr:colOff>
      <xdr:row>98</xdr:row>
      <xdr:rowOff>35013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51540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1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110026</xdr:rowOff>
    </xdr:from>
    <xdr:to>
      <xdr:col>55</xdr:col>
      <xdr:colOff>50800</xdr:colOff>
      <xdr:row>98</xdr:row>
      <xdr:rowOff>40176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4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88453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13058</xdr:rowOff>
    </xdr:from>
    <xdr:to>
      <xdr:col>50</xdr:col>
      <xdr:colOff>165100</xdr:colOff>
      <xdr:row>98</xdr:row>
      <xdr:rowOff>114658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1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105785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46743</xdr:rowOff>
    </xdr:from>
    <xdr:to>
      <xdr:col>46</xdr:col>
      <xdr:colOff>38100</xdr:colOff>
      <xdr:row>98</xdr:row>
      <xdr:rowOff>148343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4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139470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4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29933</xdr:rowOff>
    </xdr:from>
    <xdr:to>
      <xdr:col>41</xdr:col>
      <xdr:colOff>101600</xdr:colOff>
      <xdr:row>98</xdr:row>
      <xdr:rowOff>131533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122660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19478</xdr:rowOff>
    </xdr:from>
    <xdr:to>
      <xdr:col>36</xdr:col>
      <xdr:colOff>165100</xdr:colOff>
      <xdr:row>98</xdr:row>
      <xdr:rowOff>121078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82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112205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9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133642</xdr:rowOff>
    </xdr:from>
    <xdr:to>
      <xdr:col>85</xdr:col>
      <xdr:colOff>126364</xdr:colOff>
      <xdr:row>39</xdr:row>
      <xdr:rowOff>104019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48592"/>
          <a:ext cx="1269" cy="1341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107846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104019</xdr:rowOff>
    </xdr:from>
    <xdr:to>
      <xdr:col>86</xdr:col>
      <xdr:colOff>25400</xdr:colOff>
      <xdr:row>39</xdr:row>
      <xdr:rowOff>104019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80319</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2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133642</xdr:rowOff>
    </xdr:from>
    <xdr:to>
      <xdr:col>86</xdr:col>
      <xdr:colOff>25400</xdr:colOff>
      <xdr:row>31</xdr:row>
      <xdr:rowOff>133642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4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59175</xdr:rowOff>
    </xdr:from>
    <xdr:to>
      <xdr:col>85</xdr:col>
      <xdr:colOff>127000</xdr:colOff>
      <xdr:row>38</xdr:row>
      <xdr:rowOff>76606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888475"/>
          <a:ext cx="838200" cy="70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111313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132886</xdr:rowOff>
    </xdr:from>
    <xdr:to>
      <xdr:col>85</xdr:col>
      <xdr:colOff>177800</xdr:colOff>
      <xdr:row>38</xdr:row>
      <xdr:rowOff>63036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76606</xdr:rowOff>
    </xdr:from>
    <xdr:to>
      <xdr:col>81</xdr:col>
      <xdr:colOff>50800</xdr:colOff>
      <xdr:row>38</xdr:row>
      <xdr:rowOff>98876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91706"/>
          <a:ext cx="889000" cy="2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156166</xdr:rowOff>
    </xdr:from>
    <xdr:to>
      <xdr:col>81</xdr:col>
      <xdr:colOff>101600</xdr:colOff>
      <xdr:row>38</xdr:row>
      <xdr:rowOff>86316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102843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54318</xdr:rowOff>
    </xdr:from>
    <xdr:to>
      <xdr:col>76</xdr:col>
      <xdr:colOff>114300</xdr:colOff>
      <xdr:row>38</xdr:row>
      <xdr:rowOff>98876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69418"/>
          <a:ext cx="889000" cy="4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70097</xdr:rowOff>
    </xdr:from>
    <xdr:to>
      <xdr:col>76</xdr:col>
      <xdr:colOff>165100</xdr:colOff>
      <xdr:row>39</xdr:row>
      <xdr:rowOff>247</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162824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21437</xdr:rowOff>
    </xdr:from>
    <xdr:to>
      <xdr:col>71</xdr:col>
      <xdr:colOff>177800</xdr:colOff>
      <xdr:row>38</xdr:row>
      <xdr:rowOff>54318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36537"/>
          <a:ext cx="889000" cy="3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41218</xdr:rowOff>
    </xdr:from>
    <xdr:to>
      <xdr:col>72</xdr:col>
      <xdr:colOff>38100</xdr:colOff>
      <xdr:row>38</xdr:row>
      <xdr:rowOff>142818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133945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58954</xdr:rowOff>
    </xdr:from>
    <xdr:to>
      <xdr:col>67</xdr:col>
      <xdr:colOff>101600</xdr:colOff>
      <xdr:row>38</xdr:row>
      <xdr:rowOff>160554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151681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6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8375</xdr:rowOff>
    </xdr:from>
    <xdr:to>
      <xdr:col>85</xdr:col>
      <xdr:colOff>177800</xdr:colOff>
      <xdr:row>34</xdr:row>
      <xdr:rowOff>109975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83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31252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68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25806</xdr:rowOff>
    </xdr:from>
    <xdr:to>
      <xdr:col>81</xdr:col>
      <xdr:colOff>101600</xdr:colOff>
      <xdr:row>38</xdr:row>
      <xdr:rowOff>127406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118533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48076</xdr:rowOff>
    </xdr:from>
    <xdr:to>
      <xdr:col>76</xdr:col>
      <xdr:colOff>165100</xdr:colOff>
      <xdr:row>38</xdr:row>
      <xdr:rowOff>149676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6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166203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33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3518</xdr:rowOff>
    </xdr:from>
    <xdr:to>
      <xdr:col>72</xdr:col>
      <xdr:colOff>38100</xdr:colOff>
      <xdr:row>38</xdr:row>
      <xdr:rowOff>105118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121645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142087</xdr:rowOff>
    </xdr:from>
    <xdr:to>
      <xdr:col>67</xdr:col>
      <xdr:colOff>101600</xdr:colOff>
      <xdr:row>38</xdr:row>
      <xdr:rowOff>72237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88764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145173</xdr:rowOff>
    </xdr:from>
    <xdr:to>
      <xdr:col>85</xdr:col>
      <xdr:colOff>126364</xdr:colOff>
      <xdr:row>58</xdr:row>
      <xdr:rowOff>31893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7673"/>
          <a:ext cx="1269" cy="125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35720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31893</xdr:rowOff>
    </xdr:from>
    <xdr:to>
      <xdr:col>86</xdr:col>
      <xdr:colOff>25400</xdr:colOff>
      <xdr:row>58</xdr:row>
      <xdr:rowOff>31893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7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91850</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145173</xdr:rowOff>
    </xdr:from>
    <xdr:to>
      <xdr:col>86</xdr:col>
      <xdr:colOff>25400</xdr:colOff>
      <xdr:row>50</xdr:row>
      <xdr:rowOff>145173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102941</xdr:rowOff>
    </xdr:from>
    <xdr:to>
      <xdr:col>85</xdr:col>
      <xdr:colOff>127000</xdr:colOff>
      <xdr:row>57</xdr:row>
      <xdr:rowOff>141039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75591"/>
          <a:ext cx="838200" cy="3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114991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44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92114</xdr:rowOff>
    </xdr:from>
    <xdr:to>
      <xdr:col>85</xdr:col>
      <xdr:colOff>177800</xdr:colOff>
      <xdr:row>57</xdr:row>
      <xdr:rowOff>22264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9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141039</xdr:rowOff>
    </xdr:from>
    <xdr:to>
      <xdr:col>81</xdr:col>
      <xdr:colOff>50800</xdr:colOff>
      <xdr:row>57</xdr:row>
      <xdr:rowOff>162051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13689"/>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158878</xdr:rowOff>
    </xdr:from>
    <xdr:to>
      <xdr:col>81</xdr:col>
      <xdr:colOff>101600</xdr:colOff>
      <xdr:row>57</xdr:row>
      <xdr:rowOff>89028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105555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66397</xdr:rowOff>
    </xdr:from>
    <xdr:to>
      <xdr:col>76</xdr:col>
      <xdr:colOff>114300</xdr:colOff>
      <xdr:row>57</xdr:row>
      <xdr:rowOff>162051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39047"/>
          <a:ext cx="889000" cy="9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160073</xdr:rowOff>
    </xdr:from>
    <xdr:to>
      <xdr:col>76</xdr:col>
      <xdr:colOff>165100</xdr:colOff>
      <xdr:row>57</xdr:row>
      <xdr:rowOff>90223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6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106750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53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66397</xdr:rowOff>
    </xdr:from>
    <xdr:to>
      <xdr:col>71</xdr:col>
      <xdr:colOff>177800</xdr:colOff>
      <xdr:row>57</xdr:row>
      <xdr:rowOff>165225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39047"/>
          <a:ext cx="889000" cy="9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16218</xdr:rowOff>
    </xdr:from>
    <xdr:to>
      <xdr:col>72</xdr:col>
      <xdr:colOff>38100</xdr:colOff>
      <xdr:row>57</xdr:row>
      <xdr:rowOff>117818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108945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161654</xdr:rowOff>
    </xdr:from>
    <xdr:to>
      <xdr:col>67</xdr:col>
      <xdr:colOff>101600</xdr:colOff>
      <xdr:row>57</xdr:row>
      <xdr:rowOff>91804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108331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53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52141</xdr:rowOff>
    </xdr:from>
    <xdr:to>
      <xdr:col>85</xdr:col>
      <xdr:colOff>177800</xdr:colOff>
      <xdr:row>57</xdr:row>
      <xdr:rowOff>153741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138518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3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90239</xdr:rowOff>
    </xdr:from>
    <xdr:to>
      <xdr:col>81</xdr:col>
      <xdr:colOff>101600</xdr:colOff>
      <xdr:row>58</xdr:row>
      <xdr:rowOff>20389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6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11516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111251</xdr:rowOff>
    </xdr:from>
    <xdr:to>
      <xdr:col>76</xdr:col>
      <xdr:colOff>165100</xdr:colOff>
      <xdr:row>58</xdr:row>
      <xdr:rowOff>41401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32528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15597</xdr:rowOff>
    </xdr:from>
    <xdr:to>
      <xdr:col>72</xdr:col>
      <xdr:colOff>38100</xdr:colOff>
      <xdr:row>57</xdr:row>
      <xdr:rowOff>117197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133724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114425</xdr:rowOff>
    </xdr:from>
    <xdr:to>
      <xdr:col>67</xdr:col>
      <xdr:colOff>101600</xdr:colOff>
      <xdr:row>58</xdr:row>
      <xdr:rowOff>44575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35702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7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57829</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30779"/>
          <a:ext cx="1269" cy="128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4506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57829</xdr:rowOff>
    </xdr:from>
    <xdr:to>
      <xdr:col>86</xdr:col>
      <xdr:colOff>25400</xdr:colOff>
      <xdr:row>71</xdr:row>
      <xdr:rowOff>57829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3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101245</xdr:rowOff>
    </xdr:from>
    <xdr:to>
      <xdr:col>85</xdr:col>
      <xdr:colOff>127000</xdr:colOff>
      <xdr:row>78</xdr:row>
      <xdr:rowOff>132649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74345"/>
          <a:ext cx="838200" cy="3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40129</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4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17252</xdr:rowOff>
    </xdr:from>
    <xdr:to>
      <xdr:col>85</xdr:col>
      <xdr:colOff>177800</xdr:colOff>
      <xdr:row>78</xdr:row>
      <xdr:rowOff>118852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9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132649</xdr:rowOff>
    </xdr:from>
    <xdr:to>
      <xdr:col>81</xdr:col>
      <xdr:colOff>50800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5749"/>
          <a:ext cx="889000" cy="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27059</xdr:rowOff>
    </xdr:from>
    <xdr:to>
      <xdr:col>81</xdr:col>
      <xdr:colOff>101600</xdr:colOff>
      <xdr:row>78</xdr:row>
      <xdr:rowOff>128659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145186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46600</xdr:rowOff>
    </xdr:from>
    <xdr:to>
      <xdr:col>76</xdr:col>
      <xdr:colOff>165100</xdr:colOff>
      <xdr:row>78</xdr:row>
      <xdr:rowOff>148200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164727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66881</xdr:rowOff>
    </xdr:from>
    <xdr:to>
      <xdr:col>72</xdr:col>
      <xdr:colOff>38100</xdr:colOff>
      <xdr:row>78</xdr:row>
      <xdr:rowOff>168481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13558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62743</xdr:rowOff>
    </xdr:from>
    <xdr:to>
      <xdr:col>67</xdr:col>
      <xdr:colOff>101600</xdr:colOff>
      <xdr:row>78</xdr:row>
      <xdr:rowOff>164343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50445</xdr:rowOff>
    </xdr:from>
    <xdr:to>
      <xdr:col>85</xdr:col>
      <xdr:colOff>177800</xdr:colOff>
      <xdr:row>78</xdr:row>
      <xdr:rowOff>152045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167129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81849</xdr:rowOff>
    </xdr:from>
    <xdr:to>
      <xdr:col>81</xdr:col>
      <xdr:colOff>101600</xdr:colOff>
      <xdr:row>79</xdr:row>
      <xdr:rowOff>11999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3126</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4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45238</xdr:rowOff>
    </xdr:from>
    <xdr:to>
      <xdr:col>85</xdr:col>
      <xdr:colOff>126364</xdr:colOff>
      <xdr:row>99</xdr:row>
      <xdr:rowOff>108241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7188"/>
          <a:ext cx="1269" cy="1434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112068</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108241</xdr:rowOff>
    </xdr:from>
    <xdr:to>
      <xdr:col>86</xdr:col>
      <xdr:colOff>25400</xdr:colOff>
      <xdr:row>99</xdr:row>
      <xdr:rowOff>108241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8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163365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22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45238</xdr:rowOff>
    </xdr:from>
    <xdr:to>
      <xdr:col>86</xdr:col>
      <xdr:colOff>25400</xdr:colOff>
      <xdr:row>91</xdr:row>
      <xdr:rowOff>45238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136068</xdr:rowOff>
    </xdr:from>
    <xdr:to>
      <xdr:col>85</xdr:col>
      <xdr:colOff>127000</xdr:colOff>
      <xdr:row>96</xdr:row>
      <xdr:rowOff>170256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95268"/>
          <a:ext cx="838200" cy="3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123689</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82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145262</xdr:rowOff>
    </xdr:from>
    <xdr:to>
      <xdr:col>85</xdr:col>
      <xdr:colOff>177800</xdr:colOff>
      <xdr:row>97</xdr:row>
      <xdr:rowOff>75412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0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170256</xdr:rowOff>
    </xdr:from>
    <xdr:to>
      <xdr:col>81</xdr:col>
      <xdr:colOff>50800</xdr:colOff>
      <xdr:row>97</xdr:row>
      <xdr:rowOff>108877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29456"/>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125070</xdr:rowOff>
    </xdr:from>
    <xdr:to>
      <xdr:col>81</xdr:col>
      <xdr:colOff>101600</xdr:colOff>
      <xdr:row>97</xdr:row>
      <xdr:rowOff>55220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8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46347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108877</xdr:rowOff>
    </xdr:from>
    <xdr:to>
      <xdr:col>76</xdr:col>
      <xdr:colOff>114300</xdr:colOff>
      <xdr:row>98</xdr:row>
      <xdr:rowOff>2705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39527"/>
          <a:ext cx="889000" cy="6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115</xdr:rowOff>
    </xdr:from>
    <xdr:to>
      <xdr:col>76</xdr:col>
      <xdr:colOff>165100</xdr:colOff>
      <xdr:row>97</xdr:row>
      <xdr:rowOff>101715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6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118242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4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2705</xdr:rowOff>
    </xdr:from>
    <xdr:to>
      <xdr:col>71</xdr:col>
      <xdr:colOff>177800</xdr:colOff>
      <xdr:row>99</xdr:row>
      <xdr:rowOff>30544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804805"/>
          <a:ext cx="889000" cy="19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119583</xdr:rowOff>
    </xdr:from>
    <xdr:to>
      <xdr:col>67</xdr:col>
      <xdr:colOff>101600</xdr:colOff>
      <xdr:row>97</xdr:row>
      <xdr:rowOff>49733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66260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5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85268</xdr:rowOff>
    </xdr:from>
    <xdr:to>
      <xdr:col>85</xdr:col>
      <xdr:colOff>177800</xdr:colOff>
      <xdr:row>97</xdr:row>
      <xdr:rowOff>15418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108145</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119456</xdr:rowOff>
    </xdr:from>
    <xdr:to>
      <xdr:col>81</xdr:col>
      <xdr:colOff>101600</xdr:colOff>
      <xdr:row>97</xdr:row>
      <xdr:rowOff>49606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7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66133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35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58077</xdr:rowOff>
    </xdr:from>
    <xdr:to>
      <xdr:col>76</xdr:col>
      <xdr:colOff>165100</xdr:colOff>
      <xdr:row>97</xdr:row>
      <xdr:rowOff>159677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8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150804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8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123355</xdr:rowOff>
    </xdr:from>
    <xdr:to>
      <xdr:col>72</xdr:col>
      <xdr:colOff>38100</xdr:colOff>
      <xdr:row>98</xdr:row>
      <xdr:rowOff>53505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44632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151194</xdr:rowOff>
    </xdr:from>
    <xdr:to>
      <xdr:col>67</xdr:col>
      <xdr:colOff>101600</xdr:colOff>
      <xdr:row>99</xdr:row>
      <xdr:rowOff>81344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9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72471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704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110109</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25059"/>
          <a:ext cx="1269" cy="130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65422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1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56786</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0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110109</xdr:rowOff>
    </xdr:from>
    <xdr:to>
      <xdr:col>116</xdr:col>
      <xdr:colOff>152400</xdr:colOff>
      <xdr:row>31</xdr:row>
      <xdr:rowOff>110109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25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154322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97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131445</xdr:rowOff>
    </xdr:from>
    <xdr:to>
      <xdr:col>116</xdr:col>
      <xdr:colOff>114300</xdr:colOff>
      <xdr:row>39</xdr:row>
      <xdr:rowOff>61595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4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164973</xdr:rowOff>
    </xdr:from>
    <xdr:to>
      <xdr:col>112</xdr:col>
      <xdr:colOff>38100</xdr:colOff>
      <xdr:row>39</xdr:row>
      <xdr:rowOff>95123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111650</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164973</xdr:rowOff>
    </xdr:from>
    <xdr:to>
      <xdr:col>107</xdr:col>
      <xdr:colOff>101600</xdr:colOff>
      <xdr:row>39</xdr:row>
      <xdr:rowOff>95123</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8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111650</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309650" y="6455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164719</xdr:rowOff>
    </xdr:from>
    <xdr:to>
      <xdr:col>102</xdr:col>
      <xdr:colOff>165100</xdr:colOff>
      <xdr:row>39</xdr:row>
      <xdr:rowOff>94869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111396</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455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139954</xdr:rowOff>
    </xdr:from>
    <xdr:to>
      <xdr:col>98</xdr:col>
      <xdr:colOff>38100</xdr:colOff>
      <xdr:row>39</xdr:row>
      <xdr:rowOff>70104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86631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4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109872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4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目的別歳出の主な特徴は次のとおりである。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については、公立保育所の建替工事により増額となった。令和２年度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建設工事が行われ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ため、今後についても数値の増加が見込まれる。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については、旧国保診療所解体工事費の皆増により増となっている。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、ため池調査委託料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の増により増となっている。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プレミアム付き商品券事業費補助事業や中小企業者等事業継続支援金事業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については、防災行政無線デジタル化事業により大幅な増となっている。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昨年と同様に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や中学校トイレ改修事業費の増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により増額となった。今後も教育環境の整備事業が計画されており、数値の増加が見込まれる。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令和２年度の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実質単年度収支については、財政調整基金への積立を利子分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に加えて、決算剰余金も積立てたことで基金残高が増額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黒字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標準財政規模比は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９５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となった。今後も、事務事業の見直しや合理化等によって、健全な行財政運営に努める。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埼玉県神川町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神川町の有する会計は一般会計と特別会計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事業及び公営企業会計の水道事業となった。各会計とも赤字となっていない。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黒字額は前年度より減少となっているが、これは一般会計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と水道事業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会計の黒字額の減によるものである。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一般会計については新庁舎建設事業に係る合併特例債の償還金の増により、黒字額の減少となった。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排水設備工事費</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となり、黒字額の減少となった。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各会計とも健全な行財政運営に努める。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4"/>
      <c r="DK3" s="184"/>
      <c r="DL3" s="184"/>
      <c r="DM3" s="184"/>
      <c r="DN3" s="184"/>
      <c r="DO3" s="184"/>
    </row>
    <row r="4" spans="1:119" ht="18.75" customHeight="1" x14ac:dyDescent="0.15">
      <c r="A4" s="185"/>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8400099</v>
      </c>
      <c r="BO4" s="424"/>
      <c r="BP4" s="424"/>
      <c r="BQ4" s="424"/>
      <c r="BR4" s="424"/>
      <c r="BS4" s="424"/>
      <c r="BT4" s="424"/>
      <c r="BU4" s="425"/>
      <c r="BV4" s="423">
        <v>5966856</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5.5</v>
      </c>
      <c r="CU4" s="608"/>
      <c r="CV4" s="608"/>
      <c r="CW4" s="608"/>
      <c r="CX4" s="608"/>
      <c r="CY4" s="608"/>
      <c r="CZ4" s="608"/>
      <c r="DA4" s="609"/>
      <c r="DB4" s="607">
        <v>6.5</v>
      </c>
      <c r="DC4" s="608"/>
      <c r="DD4" s="608"/>
      <c r="DE4" s="608"/>
      <c r="DF4" s="608"/>
      <c r="DG4" s="608"/>
      <c r="DH4" s="608"/>
      <c r="DI4" s="609"/>
      <c r="DJ4" s="184"/>
      <c r="DK4" s="184"/>
      <c r="DL4" s="184"/>
      <c r="DM4" s="184"/>
      <c r="DN4" s="184"/>
      <c r="DO4" s="184"/>
    </row>
    <row r="5" spans="1:119" ht="18.75" customHeight="1" x14ac:dyDescent="0.15">
      <c r="A5" s="185"/>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8069392</v>
      </c>
      <c r="BO5" s="429"/>
      <c r="BP5" s="429"/>
      <c r="BQ5" s="429"/>
      <c r="BR5" s="429"/>
      <c r="BS5" s="429"/>
      <c r="BT5" s="429"/>
      <c r="BU5" s="430"/>
      <c r="BV5" s="428">
        <v>5676599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87.9</v>
      </c>
      <c r="CU5" s="399"/>
      <c r="CV5" s="399"/>
      <c r="CW5" s="399"/>
      <c r="CX5" s="399"/>
      <c r="CY5" s="399"/>
      <c r="CZ5" s="399"/>
      <c r="DA5" s="400"/>
      <c r="DB5" s="398">
        <v>90</v>
      </c>
      <c r="DC5" s="399"/>
      <c r="DD5" s="399"/>
      <c r="DE5" s="399"/>
      <c r="DF5" s="399"/>
      <c r="DG5" s="399"/>
      <c r="DH5" s="399"/>
      <c r="DI5" s="400"/>
      <c r="DJ5" s="184"/>
      <c r="DK5" s="184"/>
      <c r="DL5" s="184"/>
      <c r="DM5" s="184"/>
      <c r="DN5" s="184"/>
      <c r="DO5" s="184"/>
    </row>
    <row r="6" spans="1:119" ht="18.75" customHeight="1" x14ac:dyDescent="0.15">
      <c r="A6" s="185"/>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330707</v>
      </c>
      <c r="BO6" s="429"/>
      <c r="BP6" s="429"/>
      <c r="BQ6" s="429"/>
      <c r="BR6" s="429"/>
      <c r="BS6" s="429"/>
      <c r="BT6" s="429"/>
      <c r="BU6" s="430"/>
      <c r="BV6" s="428">
        <v>290257</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87.9</v>
      </c>
      <c r="CU6" s="582"/>
      <c r="CV6" s="582"/>
      <c r="CW6" s="582"/>
      <c r="CX6" s="582"/>
      <c r="CY6" s="582"/>
      <c r="CZ6" s="582"/>
      <c r="DA6" s="583"/>
      <c r="DB6" s="581">
        <v>90</v>
      </c>
      <c r="DC6" s="582"/>
      <c r="DD6" s="582"/>
      <c r="DE6" s="582"/>
      <c r="DF6" s="582"/>
      <c r="DG6" s="582"/>
      <c r="DH6" s="582"/>
      <c r="DI6" s="583"/>
      <c r="DJ6" s="184"/>
      <c r="DK6" s="184"/>
      <c r="DL6" s="184"/>
      <c r="DM6" s="184"/>
      <c r="DN6" s="184"/>
      <c r="DO6" s="184"/>
    </row>
    <row r="7" spans="1:119" ht="18.75" customHeight="1" x14ac:dyDescent="0.15">
      <c r="A7" s="185"/>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96931</v>
      </c>
      <c r="BO7" s="429"/>
      <c r="BP7" s="429"/>
      <c r="BQ7" s="429"/>
      <c r="BR7" s="429"/>
      <c r="BS7" s="429"/>
      <c r="BT7" s="429"/>
      <c r="BU7" s="430"/>
      <c r="BV7" s="428">
        <v>27805</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4232024</v>
      </c>
      <c r="CU7" s="429"/>
      <c r="CV7" s="429"/>
      <c r="CW7" s="429"/>
      <c r="CX7" s="429"/>
      <c r="CY7" s="429"/>
      <c r="CZ7" s="429"/>
      <c r="DA7" s="430"/>
      <c r="DB7" s="428">
        <v>4062703</v>
      </c>
      <c r="DC7" s="429"/>
      <c r="DD7" s="429"/>
      <c r="DE7" s="429"/>
      <c r="DF7" s="429"/>
      <c r="DG7" s="429"/>
      <c r="DH7" s="429"/>
      <c r="DI7" s="430"/>
      <c r="DJ7" s="184"/>
      <c r="DK7" s="184"/>
      <c r="DL7" s="184"/>
      <c r="DM7" s="184"/>
      <c r="DN7" s="184"/>
      <c r="DO7" s="184"/>
    </row>
    <row r="8" spans="1:119" ht="18.75" customHeight="1" thickBot="1" x14ac:dyDescent="0.2">
      <c r="A8" s="185"/>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233776</v>
      </c>
      <c r="BO8" s="429"/>
      <c r="BP8" s="429"/>
      <c r="BQ8" s="429"/>
      <c r="BR8" s="429"/>
      <c r="BS8" s="429"/>
      <c r="BT8" s="429"/>
      <c r="BU8" s="430"/>
      <c r="BV8" s="428">
        <v>262452</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0.51</v>
      </c>
      <c r="CU8" s="542"/>
      <c r="CV8" s="542"/>
      <c r="CW8" s="542"/>
      <c r="CX8" s="542"/>
      <c r="CY8" s="542"/>
      <c r="CZ8" s="542"/>
      <c r="DA8" s="543"/>
      <c r="DB8" s="541">
        <v>0.51</v>
      </c>
      <c r="DC8" s="542"/>
      <c r="DD8" s="542"/>
      <c r="DE8" s="542"/>
      <c r="DF8" s="542"/>
      <c r="DG8" s="542"/>
      <c r="DH8" s="542"/>
      <c r="DI8" s="543"/>
      <c r="DJ8" s="184"/>
      <c r="DK8" s="184"/>
      <c r="DL8" s="184"/>
      <c r="DM8" s="184"/>
      <c r="DN8" s="184"/>
      <c r="DO8" s="184"/>
    </row>
    <row r="9" spans="1:119" ht="18.75" customHeight="1" thickBot="1" x14ac:dyDescent="0.2">
      <c r="A9" s="185"/>
      <c r="B9" s="570" t="s">
        <v>112</v>
      </c>
      <c r="C9" s="571"/>
      <c r="D9" s="571"/>
      <c r="E9" s="571"/>
      <c r="F9" s="571"/>
      <c r="G9" s="571"/>
      <c r="H9" s="571"/>
      <c r="I9" s="571"/>
      <c r="J9" s="571"/>
      <c r="K9" s="491"/>
      <c r="L9" s="572" t="s">
        <v>113</v>
      </c>
      <c r="M9" s="573"/>
      <c r="N9" s="573"/>
      <c r="O9" s="573"/>
      <c r="P9" s="573"/>
      <c r="Q9" s="574"/>
      <c r="R9" s="575">
        <v>13359</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109</v>
      </c>
      <c r="AV9" s="486"/>
      <c r="AW9" s="486"/>
      <c r="AX9" s="486"/>
      <c r="AY9" s="408" t="s">
        <v>116</v>
      </c>
      <c r="AZ9" s="409"/>
      <c r="BA9" s="409"/>
      <c r="BB9" s="409"/>
      <c r="BC9" s="409"/>
      <c r="BD9" s="409"/>
      <c r="BE9" s="409"/>
      <c r="BF9" s="409"/>
      <c r="BG9" s="409"/>
      <c r="BH9" s="409"/>
      <c r="BI9" s="409"/>
      <c r="BJ9" s="409"/>
      <c r="BK9" s="409"/>
      <c r="BL9" s="409"/>
      <c r="BM9" s="410"/>
      <c r="BN9" s="428">
        <v>-28676</v>
      </c>
      <c r="BO9" s="429"/>
      <c r="BP9" s="429"/>
      <c r="BQ9" s="429"/>
      <c r="BR9" s="429"/>
      <c r="BS9" s="429"/>
      <c r="BT9" s="429"/>
      <c r="BU9" s="430"/>
      <c r="BV9" s="428">
        <v>-24755</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17.100000000000001</v>
      </c>
      <c r="CU9" s="399"/>
      <c r="CV9" s="399"/>
      <c r="CW9" s="399"/>
      <c r="CX9" s="399"/>
      <c r="CY9" s="399"/>
      <c r="CZ9" s="399"/>
      <c r="DA9" s="400"/>
      <c r="DB9" s="398">
        <v>17.7</v>
      </c>
      <c r="DC9" s="399"/>
      <c r="DD9" s="399"/>
      <c r="DE9" s="399"/>
      <c r="DF9" s="399"/>
      <c r="DG9" s="399"/>
      <c r="DH9" s="399"/>
      <c r="DI9" s="400"/>
      <c r="DJ9" s="184"/>
      <c r="DK9" s="184"/>
      <c r="DL9" s="184"/>
      <c r="DM9" s="184"/>
      <c r="DN9" s="184"/>
      <c r="DO9" s="184"/>
    </row>
    <row r="10" spans="1:119" ht="18.75" customHeight="1" thickBot="1" x14ac:dyDescent="0.2">
      <c r="A10" s="185"/>
      <c r="B10" s="570"/>
      <c r="C10" s="571"/>
      <c r="D10" s="571"/>
      <c r="E10" s="571"/>
      <c r="F10" s="571"/>
      <c r="G10" s="571"/>
      <c r="H10" s="571"/>
      <c r="I10" s="571"/>
      <c r="J10" s="571"/>
      <c r="K10" s="491"/>
      <c r="L10" s="401" t="s">
        <v>118</v>
      </c>
      <c r="M10" s="402"/>
      <c r="N10" s="402"/>
      <c r="O10" s="402"/>
      <c r="P10" s="402"/>
      <c r="Q10" s="403"/>
      <c r="R10" s="404">
        <v>13730</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133172</v>
      </c>
      <c r="BO10" s="429"/>
      <c r="BP10" s="429"/>
      <c r="BQ10" s="429"/>
      <c r="BR10" s="429"/>
      <c r="BS10" s="429"/>
      <c r="BT10" s="429"/>
      <c r="BU10" s="430"/>
      <c r="BV10" s="428">
        <v>2238</v>
      </c>
      <c r="BW10" s="429"/>
      <c r="BX10" s="429"/>
      <c r="BY10" s="429"/>
      <c r="BZ10" s="429"/>
      <c r="CA10" s="429"/>
      <c r="CB10" s="429"/>
      <c r="CC10" s="430"/>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120</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4"/>
      <c r="DK11" s="184"/>
      <c r="DL11" s="184"/>
      <c r="DM11" s="184"/>
      <c r="DN11" s="184"/>
      <c r="DO11" s="184"/>
    </row>
    <row r="12" spans="1:119" ht="18.75" customHeight="1" x14ac:dyDescent="0.15">
      <c r="A12" s="185"/>
      <c r="B12" s="544" t="s">
        <v>129</v>
      </c>
      <c r="C12" s="545"/>
      <c r="D12" s="545"/>
      <c r="E12" s="545"/>
      <c r="F12" s="545"/>
      <c r="G12" s="545"/>
      <c r="H12" s="545"/>
      <c r="I12" s="545"/>
      <c r="J12" s="545"/>
      <c r="K12" s="546"/>
      <c r="L12" s="553" t="s">
        <v>130</v>
      </c>
      <c r="M12" s="554"/>
      <c r="N12" s="554"/>
      <c r="O12" s="554"/>
      <c r="P12" s="554"/>
      <c r="Q12" s="555"/>
      <c r="R12" s="556">
        <v>13365</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109</v>
      </c>
      <c r="AV12" s="486"/>
      <c r="AW12" s="486"/>
      <c r="AX12" s="486"/>
      <c r="AY12" s="408" t="s">
        <v>134</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4"/>
      <c r="DK12" s="184"/>
      <c r="DL12" s="184"/>
      <c r="DM12" s="184"/>
      <c r="DN12" s="184"/>
      <c r="DO12" s="184"/>
    </row>
    <row r="13" spans="1:119" ht="18.75" customHeight="1" x14ac:dyDescent="0.15">
      <c r="A13" s="185"/>
      <c r="B13" s="547"/>
      <c r="C13" s="548"/>
      <c r="D13" s="548"/>
      <c r="E13" s="548"/>
      <c r="F13" s="548"/>
      <c r="G13" s="548"/>
      <c r="H13" s="548"/>
      <c r="I13" s="548"/>
      <c r="J13" s="548"/>
      <c r="K13" s="549"/>
      <c r="L13" s="195"/>
      <c r="M13" s="528" t="s">
        <v>136</v>
      </c>
      <c r="N13" s="529"/>
      <c r="O13" s="529"/>
      <c r="P13" s="529"/>
      <c r="Q13" s="530"/>
      <c r="R13" s="531">
        <v>12951</v>
      </c>
      <c r="S13" s="532"/>
      <c r="T13" s="532"/>
      <c r="U13" s="532"/>
      <c r="V13" s="533"/>
      <c r="W13" s="519" t="s">
        <v>137</v>
      </c>
      <c r="X13" s="441"/>
      <c r="Y13" s="441"/>
      <c r="Z13" s="441"/>
      <c r="AA13" s="441"/>
      <c r="AB13" s="442"/>
      <c r="AC13" s="404">
        <v>606</v>
      </c>
      <c r="AD13" s="405"/>
      <c r="AE13" s="405"/>
      <c r="AF13" s="405"/>
      <c r="AG13" s="406"/>
      <c r="AH13" s="404">
        <v>684</v>
      </c>
      <c r="AI13" s="405"/>
      <c r="AJ13" s="405"/>
      <c r="AK13" s="405"/>
      <c r="AL13" s="407"/>
      <c r="AM13" s="497" t="s">
        <v>138</v>
      </c>
      <c r="AN13" s="402"/>
      <c r="AO13" s="402"/>
      <c r="AP13" s="402"/>
      <c r="AQ13" s="402"/>
      <c r="AR13" s="402"/>
      <c r="AS13" s="402"/>
      <c r="AT13" s="403"/>
      <c r="AU13" s="485" t="s">
        <v>120</v>
      </c>
      <c r="AV13" s="486"/>
      <c r="AW13" s="486"/>
      <c r="AX13" s="486"/>
      <c r="AY13" s="408" t="s">
        <v>139</v>
      </c>
      <c r="AZ13" s="409"/>
      <c r="BA13" s="409"/>
      <c r="BB13" s="409"/>
      <c r="BC13" s="409"/>
      <c r="BD13" s="409"/>
      <c r="BE13" s="409"/>
      <c r="BF13" s="409"/>
      <c r="BG13" s="409"/>
      <c r="BH13" s="409"/>
      <c r="BI13" s="409"/>
      <c r="BJ13" s="409"/>
      <c r="BK13" s="409"/>
      <c r="BL13" s="409"/>
      <c r="BM13" s="410"/>
      <c r="BN13" s="428">
        <v>104496</v>
      </c>
      <c r="BO13" s="429"/>
      <c r="BP13" s="429"/>
      <c r="BQ13" s="429"/>
      <c r="BR13" s="429"/>
      <c r="BS13" s="429"/>
      <c r="BT13" s="429"/>
      <c r="BU13" s="430"/>
      <c r="BV13" s="428">
        <v>-22517</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6.8</v>
      </c>
      <c r="CU13" s="399"/>
      <c r="CV13" s="399"/>
      <c r="CW13" s="399"/>
      <c r="CX13" s="399"/>
      <c r="CY13" s="399"/>
      <c r="CZ13" s="399"/>
      <c r="DA13" s="400"/>
      <c r="DB13" s="398">
        <v>6.6</v>
      </c>
      <c r="DC13" s="399"/>
      <c r="DD13" s="399"/>
      <c r="DE13" s="399"/>
      <c r="DF13" s="399"/>
      <c r="DG13" s="399"/>
      <c r="DH13" s="399"/>
      <c r="DI13" s="400"/>
      <c r="DJ13" s="184"/>
      <c r="DK13" s="184"/>
      <c r="DL13" s="184"/>
      <c r="DM13" s="184"/>
      <c r="DN13" s="184"/>
      <c r="DO13" s="184"/>
    </row>
    <row r="14" spans="1:119" ht="18.75" customHeight="1" thickBot="1" x14ac:dyDescent="0.2">
      <c r="A14" s="185"/>
      <c r="B14" s="547"/>
      <c r="C14" s="548"/>
      <c r="D14" s="548"/>
      <c r="E14" s="548"/>
      <c r="F14" s="548"/>
      <c r="G14" s="548"/>
      <c r="H14" s="548"/>
      <c r="I14" s="548"/>
      <c r="J14" s="548"/>
      <c r="K14" s="549"/>
      <c r="L14" s="521" t="s">
        <v>141</v>
      </c>
      <c r="M14" s="565"/>
      <c r="N14" s="565"/>
      <c r="O14" s="565"/>
      <c r="P14" s="565"/>
      <c r="Q14" s="566"/>
      <c r="R14" s="531">
        <v>13507</v>
      </c>
      <c r="S14" s="532"/>
      <c r="T14" s="532"/>
      <c r="U14" s="532"/>
      <c r="V14" s="533"/>
      <c r="W14" s="534"/>
      <c r="X14" s="444"/>
      <c r="Y14" s="444"/>
      <c r="Z14" s="444"/>
      <c r="AA14" s="444"/>
      <c r="AB14" s="445"/>
      <c r="AC14" s="524">
        <v>9</v>
      </c>
      <c r="AD14" s="525"/>
      <c r="AE14" s="525"/>
      <c r="AF14" s="525"/>
      <c r="AG14" s="526"/>
      <c r="AH14" s="524">
        <v>9.8000000000000007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t="s">
        <v>128</v>
      </c>
      <c r="CU14" s="536"/>
      <c r="CV14" s="536"/>
      <c r="CW14" s="536"/>
      <c r="CX14" s="536"/>
      <c r="CY14" s="536"/>
      <c r="CZ14" s="536"/>
      <c r="DA14" s="537"/>
      <c r="DB14" s="535" t="s">
        <v>128</v>
      </c>
      <c r="DC14" s="536"/>
      <c r="DD14" s="536"/>
      <c r="DE14" s="536"/>
      <c r="DF14" s="536"/>
      <c r="DG14" s="536"/>
      <c r="DH14" s="536"/>
      <c r="DI14" s="537"/>
      <c r="DJ14" s="184"/>
      <c r="DK14" s="184"/>
      <c r="DL14" s="184"/>
      <c r="DM14" s="184"/>
      <c r="DN14" s="184"/>
      <c r="DO14" s="184"/>
    </row>
    <row r="15" spans="1:119" ht="18.75" customHeight="1" x14ac:dyDescent="0.15">
      <c r="A15" s="185"/>
      <c r="B15" s="547"/>
      <c r="C15" s="548"/>
      <c r="D15" s="548"/>
      <c r="E15" s="548"/>
      <c r="F15" s="548"/>
      <c r="G15" s="548"/>
      <c r="H15" s="548"/>
      <c r="I15" s="548"/>
      <c r="J15" s="548"/>
      <c r="K15" s="549"/>
      <c r="L15" s="195"/>
      <c r="M15" s="528" t="s">
        <v>143</v>
      </c>
      <c r="N15" s="529"/>
      <c r="O15" s="529"/>
      <c r="P15" s="529"/>
      <c r="Q15" s="530"/>
      <c r="R15" s="531">
        <v>13114</v>
      </c>
      <c r="S15" s="532"/>
      <c r="T15" s="532"/>
      <c r="U15" s="532"/>
      <c r="V15" s="533"/>
      <c r="W15" s="519" t="s">
        <v>144</v>
      </c>
      <c r="X15" s="441"/>
      <c r="Y15" s="441"/>
      <c r="Z15" s="441"/>
      <c r="AA15" s="441"/>
      <c r="AB15" s="442"/>
      <c r="AC15" s="404">
        <v>2601</v>
      </c>
      <c r="AD15" s="405"/>
      <c r="AE15" s="405"/>
      <c r="AF15" s="405"/>
      <c r="AG15" s="406"/>
      <c r="AH15" s="404">
        <v>2742</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1831842</v>
      </c>
      <c r="BO15" s="424"/>
      <c r="BP15" s="424"/>
      <c r="BQ15" s="424"/>
      <c r="BR15" s="424"/>
      <c r="BS15" s="424"/>
      <c r="BT15" s="424"/>
      <c r="BU15" s="425"/>
      <c r="BV15" s="423">
        <v>1751727</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38.799999999999997</v>
      </c>
      <c r="AD16" s="525"/>
      <c r="AE16" s="525"/>
      <c r="AF16" s="525"/>
      <c r="AG16" s="526"/>
      <c r="AH16" s="524">
        <v>39.200000000000003</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3561407</v>
      </c>
      <c r="BO16" s="429"/>
      <c r="BP16" s="429"/>
      <c r="BQ16" s="429"/>
      <c r="BR16" s="429"/>
      <c r="BS16" s="429"/>
      <c r="BT16" s="429"/>
      <c r="BU16" s="430"/>
      <c r="BV16" s="428">
        <v>3385569</v>
      </c>
      <c r="BW16" s="429"/>
      <c r="BX16" s="429"/>
      <c r="BY16" s="429"/>
      <c r="BZ16" s="429"/>
      <c r="CA16" s="429"/>
      <c r="CB16" s="429"/>
      <c r="CC16" s="430"/>
      <c r="CD16" s="199"/>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4"/>
      <c r="DK16" s="184"/>
      <c r="DL16" s="184"/>
      <c r="DM16" s="184"/>
      <c r="DN16" s="184"/>
      <c r="DO16" s="184"/>
    </row>
    <row r="17" spans="1:119" ht="18.75" customHeight="1" thickBot="1" x14ac:dyDescent="0.2">
      <c r="A17" s="185"/>
      <c r="B17" s="550"/>
      <c r="C17" s="551"/>
      <c r="D17" s="551"/>
      <c r="E17" s="551"/>
      <c r="F17" s="551"/>
      <c r="G17" s="551"/>
      <c r="H17" s="551"/>
      <c r="I17" s="551"/>
      <c r="J17" s="551"/>
      <c r="K17" s="552"/>
      <c r="L17" s="200"/>
      <c r="M17" s="513" t="s">
        <v>150</v>
      </c>
      <c r="N17" s="514"/>
      <c r="O17" s="514"/>
      <c r="P17" s="514"/>
      <c r="Q17" s="515"/>
      <c r="R17" s="516" t="s">
        <v>151</v>
      </c>
      <c r="S17" s="517"/>
      <c r="T17" s="517"/>
      <c r="U17" s="517"/>
      <c r="V17" s="518"/>
      <c r="W17" s="519" t="s">
        <v>152</v>
      </c>
      <c r="X17" s="441"/>
      <c r="Y17" s="441"/>
      <c r="Z17" s="441"/>
      <c r="AA17" s="441"/>
      <c r="AB17" s="442"/>
      <c r="AC17" s="404">
        <v>3499</v>
      </c>
      <c r="AD17" s="405"/>
      <c r="AE17" s="405"/>
      <c r="AF17" s="405"/>
      <c r="AG17" s="406"/>
      <c r="AH17" s="404">
        <v>3565</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2307911</v>
      </c>
      <c r="BO17" s="429"/>
      <c r="BP17" s="429"/>
      <c r="BQ17" s="429"/>
      <c r="BR17" s="429"/>
      <c r="BS17" s="429"/>
      <c r="BT17" s="429"/>
      <c r="BU17" s="430"/>
      <c r="BV17" s="428">
        <v>2222966</v>
      </c>
      <c r="BW17" s="429"/>
      <c r="BX17" s="429"/>
      <c r="BY17" s="429"/>
      <c r="BZ17" s="429"/>
      <c r="CA17" s="429"/>
      <c r="CB17" s="429"/>
      <c r="CC17" s="430"/>
      <c r="CD17" s="199"/>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4"/>
      <c r="DK17" s="184"/>
      <c r="DL17" s="184"/>
      <c r="DM17" s="184"/>
      <c r="DN17" s="184"/>
      <c r="DO17" s="184"/>
    </row>
    <row r="18" spans="1:119" ht="18.75" customHeight="1" thickBot="1" x14ac:dyDescent="0.2">
      <c r="A18" s="185"/>
      <c r="B18" s="490" t="s">
        <v>154</v>
      </c>
      <c r="C18" s="491"/>
      <c r="D18" s="491"/>
      <c r="E18" s="492"/>
      <c r="F18" s="492"/>
      <c r="G18" s="492"/>
      <c r="H18" s="492"/>
      <c r="I18" s="492"/>
      <c r="J18" s="492"/>
      <c r="K18" s="492"/>
      <c r="L18" s="493">
        <v>47.4</v>
      </c>
      <c r="M18" s="493"/>
      <c r="N18" s="493"/>
      <c r="O18" s="493"/>
      <c r="P18" s="493"/>
      <c r="Q18" s="493"/>
      <c r="R18" s="494"/>
      <c r="S18" s="494"/>
      <c r="T18" s="494"/>
      <c r="U18" s="494"/>
      <c r="V18" s="495"/>
      <c r="W18" s="509"/>
      <c r="X18" s="510"/>
      <c r="Y18" s="510"/>
      <c r="Z18" s="510"/>
      <c r="AA18" s="510"/>
      <c r="AB18" s="520"/>
      <c r="AC18" s="392">
        <v>52.2</v>
      </c>
      <c r="AD18" s="393"/>
      <c r="AE18" s="393"/>
      <c r="AF18" s="393"/>
      <c r="AG18" s="496"/>
      <c r="AH18" s="392">
        <v>51</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3561181</v>
      </c>
      <c r="BO18" s="429"/>
      <c r="BP18" s="429"/>
      <c r="BQ18" s="429"/>
      <c r="BR18" s="429"/>
      <c r="BS18" s="429"/>
      <c r="BT18" s="429"/>
      <c r="BU18" s="430"/>
      <c r="BV18" s="428">
        <v>3562719</v>
      </c>
      <c r="BW18" s="429"/>
      <c r="BX18" s="429"/>
      <c r="BY18" s="429"/>
      <c r="BZ18" s="429"/>
      <c r="CA18" s="429"/>
      <c r="CB18" s="429"/>
      <c r="CC18" s="430"/>
      <c r="CD18" s="199"/>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4"/>
      <c r="DK18" s="184"/>
      <c r="DL18" s="184"/>
      <c r="DM18" s="184"/>
      <c r="DN18" s="184"/>
      <c r="DO18" s="184"/>
    </row>
    <row r="19" spans="1:119" ht="18.75" customHeight="1" thickBot="1" x14ac:dyDescent="0.2">
      <c r="A19" s="185"/>
      <c r="B19" s="490" t="s">
        <v>156</v>
      </c>
      <c r="C19" s="491"/>
      <c r="D19" s="491"/>
      <c r="E19" s="492"/>
      <c r="F19" s="492"/>
      <c r="G19" s="492"/>
      <c r="H19" s="492"/>
      <c r="I19" s="492"/>
      <c r="J19" s="492"/>
      <c r="K19" s="492"/>
      <c r="L19" s="498">
        <v>282</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4896949</v>
      </c>
      <c r="BO19" s="429"/>
      <c r="BP19" s="429"/>
      <c r="BQ19" s="429"/>
      <c r="BR19" s="429"/>
      <c r="BS19" s="429"/>
      <c r="BT19" s="429"/>
      <c r="BU19" s="430"/>
      <c r="BV19" s="428">
        <v>4570497</v>
      </c>
      <c r="BW19" s="429"/>
      <c r="BX19" s="429"/>
      <c r="BY19" s="429"/>
      <c r="BZ19" s="429"/>
      <c r="CA19" s="429"/>
      <c r="CB19" s="429"/>
      <c r="CC19" s="430"/>
      <c r="CD19" s="199"/>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4"/>
      <c r="DK19" s="184"/>
      <c r="DL19" s="184"/>
      <c r="DM19" s="184"/>
      <c r="DN19" s="184"/>
      <c r="DO19" s="184"/>
    </row>
    <row r="20" spans="1:119" ht="18.75" customHeight="1" thickBot="1" x14ac:dyDescent="0.2">
      <c r="A20" s="185"/>
      <c r="B20" s="490" t="s">
        <v>158</v>
      </c>
      <c r="C20" s="491"/>
      <c r="D20" s="491"/>
      <c r="E20" s="492"/>
      <c r="F20" s="492"/>
      <c r="G20" s="492"/>
      <c r="H20" s="492"/>
      <c r="I20" s="492"/>
      <c r="J20" s="492"/>
      <c r="K20" s="492"/>
      <c r="L20" s="498">
        <v>5220</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9"/>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4"/>
      <c r="DK20" s="184"/>
      <c r="DL20" s="184"/>
      <c r="DM20" s="184"/>
      <c r="DN20" s="184"/>
      <c r="DO20" s="184"/>
    </row>
    <row r="21" spans="1:119" ht="18.75" customHeight="1" x14ac:dyDescent="0.15">
      <c r="A21" s="185"/>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9"/>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4"/>
      <c r="DK21" s="184"/>
      <c r="DL21" s="184"/>
      <c r="DM21" s="184"/>
      <c r="DN21" s="184"/>
      <c r="DO21" s="184"/>
    </row>
    <row r="22" spans="1:119" ht="18.75" customHeight="1" thickBot="1" x14ac:dyDescent="0.2">
      <c r="A22" s="185"/>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9"/>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4"/>
      <c r="DK22" s="184"/>
      <c r="DL22" s="184"/>
      <c r="DM22" s="184"/>
      <c r="DN22" s="184"/>
      <c r="DO22" s="184"/>
    </row>
    <row r="23" spans="1:119" ht="18.75" customHeight="1" x14ac:dyDescent="0.15">
      <c r="A23" s="185"/>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6297044</v>
      </c>
      <c r="BO23" s="429"/>
      <c r="BP23" s="429"/>
      <c r="BQ23" s="429"/>
      <c r="BR23" s="429"/>
      <c r="BS23" s="429"/>
      <c r="BT23" s="429"/>
      <c r="BU23" s="430"/>
      <c r="BV23" s="428">
        <v>6058359</v>
      </c>
      <c r="BW23" s="429"/>
      <c r="BX23" s="429"/>
      <c r="BY23" s="429"/>
      <c r="BZ23" s="429"/>
      <c r="CA23" s="429"/>
      <c r="CB23" s="429"/>
      <c r="CC23" s="430"/>
      <c r="CD23" s="199"/>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4"/>
      <c r="DK23" s="184"/>
      <c r="DL23" s="184"/>
      <c r="DM23" s="184"/>
      <c r="DN23" s="184"/>
      <c r="DO23" s="184"/>
    </row>
    <row r="24" spans="1:119" ht="18.75" customHeight="1" thickBot="1" x14ac:dyDescent="0.2">
      <c r="A24" s="185"/>
      <c r="B24" s="460"/>
      <c r="C24" s="461"/>
      <c r="D24" s="462"/>
      <c r="E24" s="401" t="s">
        <v>167</v>
      </c>
      <c r="F24" s="402"/>
      <c r="G24" s="402"/>
      <c r="H24" s="402"/>
      <c r="I24" s="402"/>
      <c r="J24" s="402"/>
      <c r="K24" s="403"/>
      <c r="L24" s="404">
        <v>1</v>
      </c>
      <c r="M24" s="405"/>
      <c r="N24" s="405"/>
      <c r="O24" s="405"/>
      <c r="P24" s="406"/>
      <c r="Q24" s="404">
        <v>5784</v>
      </c>
      <c r="R24" s="405"/>
      <c r="S24" s="405"/>
      <c r="T24" s="405"/>
      <c r="U24" s="405"/>
      <c r="V24" s="406"/>
      <c r="W24" s="470"/>
      <c r="X24" s="461"/>
      <c r="Y24" s="462"/>
      <c r="Z24" s="401" t="s">
        <v>168</v>
      </c>
      <c r="AA24" s="402"/>
      <c r="AB24" s="402"/>
      <c r="AC24" s="402"/>
      <c r="AD24" s="402"/>
      <c r="AE24" s="402"/>
      <c r="AF24" s="402"/>
      <c r="AG24" s="403"/>
      <c r="AH24" s="404">
        <v>116</v>
      </c>
      <c r="AI24" s="405"/>
      <c r="AJ24" s="405"/>
      <c r="AK24" s="405"/>
      <c r="AL24" s="406"/>
      <c r="AM24" s="404">
        <v>347188</v>
      </c>
      <c r="AN24" s="405"/>
      <c r="AO24" s="405"/>
      <c r="AP24" s="405"/>
      <c r="AQ24" s="405"/>
      <c r="AR24" s="406"/>
      <c r="AS24" s="404">
        <v>2993</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1535116</v>
      </c>
      <c r="BO24" s="429"/>
      <c r="BP24" s="429"/>
      <c r="BQ24" s="429"/>
      <c r="BR24" s="429"/>
      <c r="BS24" s="429"/>
      <c r="BT24" s="429"/>
      <c r="BU24" s="430"/>
      <c r="BV24" s="428">
        <v>1673390</v>
      </c>
      <c r="BW24" s="429"/>
      <c r="BX24" s="429"/>
      <c r="BY24" s="429"/>
      <c r="BZ24" s="429"/>
      <c r="CA24" s="429"/>
      <c r="CB24" s="429"/>
      <c r="CC24" s="430"/>
      <c r="CD24" s="199"/>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4"/>
      <c r="DK24" s="184"/>
      <c r="DL24" s="184"/>
      <c r="DM24" s="184"/>
      <c r="DN24" s="184"/>
      <c r="DO24" s="184"/>
    </row>
    <row r="25" spans="1:119" s="184" customFormat="1" ht="18.75" customHeight="1" x14ac:dyDescent="0.15">
      <c r="A25" s="185"/>
      <c r="B25" s="460"/>
      <c r="C25" s="461"/>
      <c r="D25" s="462"/>
      <c r="E25" s="401" t="s">
        <v>170</v>
      </c>
      <c r="F25" s="402"/>
      <c r="G25" s="402"/>
      <c r="H25" s="402"/>
      <c r="I25" s="402"/>
      <c r="J25" s="402"/>
      <c r="K25" s="403"/>
      <c r="L25" s="404">
        <v>1</v>
      </c>
      <c r="M25" s="405"/>
      <c r="N25" s="405"/>
      <c r="O25" s="405"/>
      <c r="P25" s="406"/>
      <c r="Q25" s="404">
        <v>5409</v>
      </c>
      <c r="R25" s="405"/>
      <c r="S25" s="405"/>
      <c r="T25" s="405"/>
      <c r="U25" s="405"/>
      <c r="V25" s="406"/>
      <c r="W25" s="470"/>
      <c r="X25" s="461"/>
      <c r="Y25" s="462"/>
      <c r="Z25" s="401" t="s">
        <v>171</v>
      </c>
      <c r="AA25" s="402"/>
      <c r="AB25" s="402"/>
      <c r="AC25" s="402"/>
      <c r="AD25" s="402"/>
      <c r="AE25" s="402"/>
      <c r="AF25" s="402"/>
      <c r="AG25" s="403"/>
      <c r="AH25" s="404" t="s">
        <v>128</v>
      </c>
      <c r="AI25" s="405"/>
      <c r="AJ25" s="405"/>
      <c r="AK25" s="405"/>
      <c r="AL25" s="406"/>
      <c r="AM25" s="404" t="s">
        <v>128</v>
      </c>
      <c r="AN25" s="405"/>
      <c r="AO25" s="405"/>
      <c r="AP25" s="405"/>
      <c r="AQ25" s="405"/>
      <c r="AR25" s="406"/>
      <c r="AS25" s="404" t="s">
        <v>172</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36169</v>
      </c>
      <c r="BO25" s="424"/>
      <c r="BP25" s="424"/>
      <c r="BQ25" s="424"/>
      <c r="BR25" s="424"/>
      <c r="BS25" s="424"/>
      <c r="BT25" s="424"/>
      <c r="BU25" s="425"/>
      <c r="BV25" s="423">
        <v>109731</v>
      </c>
      <c r="BW25" s="424"/>
      <c r="BX25" s="424"/>
      <c r="BY25" s="424"/>
      <c r="BZ25" s="424"/>
      <c r="CA25" s="424"/>
      <c r="CB25" s="424"/>
      <c r="CC25" s="425"/>
      <c r="CD25" s="199"/>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4" customFormat="1" ht="18.75" customHeight="1" x14ac:dyDescent="0.15">
      <c r="A26" s="185"/>
      <c r="B26" s="460"/>
      <c r="C26" s="461"/>
      <c r="D26" s="462"/>
      <c r="E26" s="401" t="s">
        <v>174</v>
      </c>
      <c r="F26" s="402"/>
      <c r="G26" s="402"/>
      <c r="H26" s="402"/>
      <c r="I26" s="402"/>
      <c r="J26" s="402"/>
      <c r="K26" s="403"/>
      <c r="L26" s="404">
        <v>1</v>
      </c>
      <c r="M26" s="405"/>
      <c r="N26" s="405"/>
      <c r="O26" s="405"/>
      <c r="P26" s="406"/>
      <c r="Q26" s="404">
        <v>5085</v>
      </c>
      <c r="R26" s="405"/>
      <c r="S26" s="405"/>
      <c r="T26" s="405"/>
      <c r="U26" s="405"/>
      <c r="V26" s="406"/>
      <c r="W26" s="470"/>
      <c r="X26" s="461"/>
      <c r="Y26" s="462"/>
      <c r="Z26" s="401" t="s">
        <v>175</v>
      </c>
      <c r="AA26" s="483"/>
      <c r="AB26" s="483"/>
      <c r="AC26" s="483"/>
      <c r="AD26" s="483"/>
      <c r="AE26" s="483"/>
      <c r="AF26" s="483"/>
      <c r="AG26" s="484"/>
      <c r="AH26" s="404">
        <v>1</v>
      </c>
      <c r="AI26" s="405"/>
      <c r="AJ26" s="405"/>
      <c r="AK26" s="405"/>
      <c r="AL26" s="406"/>
      <c r="AM26" s="404" t="s">
        <v>176</v>
      </c>
      <c r="AN26" s="405"/>
      <c r="AO26" s="405"/>
      <c r="AP26" s="405"/>
      <c r="AQ26" s="405"/>
      <c r="AR26" s="406"/>
      <c r="AS26" s="404" t="s">
        <v>177</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128</v>
      </c>
      <c r="BW26" s="429"/>
      <c r="BX26" s="429"/>
      <c r="BY26" s="429"/>
      <c r="BZ26" s="429"/>
      <c r="CA26" s="429"/>
      <c r="CB26" s="429"/>
      <c r="CC26" s="430"/>
      <c r="CD26" s="199"/>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5"/>
      <c r="B27" s="460"/>
      <c r="C27" s="461"/>
      <c r="D27" s="462"/>
      <c r="E27" s="401" t="s">
        <v>179</v>
      </c>
      <c r="F27" s="402"/>
      <c r="G27" s="402"/>
      <c r="H27" s="402"/>
      <c r="I27" s="402"/>
      <c r="J27" s="402"/>
      <c r="K27" s="403"/>
      <c r="L27" s="404">
        <v>1</v>
      </c>
      <c r="M27" s="405"/>
      <c r="N27" s="405"/>
      <c r="O27" s="405"/>
      <c r="P27" s="406"/>
      <c r="Q27" s="404">
        <v>3010</v>
      </c>
      <c r="R27" s="405"/>
      <c r="S27" s="405"/>
      <c r="T27" s="405"/>
      <c r="U27" s="405"/>
      <c r="V27" s="406"/>
      <c r="W27" s="470"/>
      <c r="X27" s="461"/>
      <c r="Y27" s="462"/>
      <c r="Z27" s="401" t="s">
        <v>180</v>
      </c>
      <c r="AA27" s="402"/>
      <c r="AB27" s="402"/>
      <c r="AC27" s="402"/>
      <c r="AD27" s="402"/>
      <c r="AE27" s="402"/>
      <c r="AF27" s="402"/>
      <c r="AG27" s="403"/>
      <c r="AH27" s="404">
        <v>10</v>
      </c>
      <c r="AI27" s="405"/>
      <c r="AJ27" s="405"/>
      <c r="AK27" s="405"/>
      <c r="AL27" s="406"/>
      <c r="AM27" s="404">
        <v>31190</v>
      </c>
      <c r="AN27" s="405"/>
      <c r="AO27" s="405"/>
      <c r="AP27" s="405"/>
      <c r="AQ27" s="405"/>
      <c r="AR27" s="406"/>
      <c r="AS27" s="404">
        <v>3119</v>
      </c>
      <c r="AT27" s="405"/>
      <c r="AU27" s="405"/>
      <c r="AV27" s="405"/>
      <c r="AW27" s="405"/>
      <c r="AX27" s="407"/>
      <c r="AY27" s="434" t="s">
        <v>181</v>
      </c>
      <c r="AZ27" s="435"/>
      <c r="BA27" s="435"/>
      <c r="BB27" s="435"/>
      <c r="BC27" s="435"/>
      <c r="BD27" s="435"/>
      <c r="BE27" s="435"/>
      <c r="BF27" s="435"/>
      <c r="BG27" s="435"/>
      <c r="BH27" s="435"/>
      <c r="BI27" s="435"/>
      <c r="BJ27" s="435"/>
      <c r="BK27" s="435"/>
      <c r="BL27" s="435"/>
      <c r="BM27" s="436"/>
      <c r="BN27" s="431" t="s">
        <v>128</v>
      </c>
      <c r="BO27" s="432"/>
      <c r="BP27" s="432"/>
      <c r="BQ27" s="432"/>
      <c r="BR27" s="432"/>
      <c r="BS27" s="432"/>
      <c r="BT27" s="432"/>
      <c r="BU27" s="433"/>
      <c r="BV27" s="431" t="s">
        <v>172</v>
      </c>
      <c r="BW27" s="432"/>
      <c r="BX27" s="432"/>
      <c r="BY27" s="432"/>
      <c r="BZ27" s="432"/>
      <c r="CA27" s="432"/>
      <c r="CB27" s="432"/>
      <c r="CC27" s="433"/>
      <c r="CD27" s="201"/>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4"/>
      <c r="DK27" s="184"/>
      <c r="DL27" s="184"/>
      <c r="DM27" s="184"/>
      <c r="DN27" s="184"/>
      <c r="DO27" s="184"/>
    </row>
    <row r="28" spans="1:119" ht="18.75" customHeight="1" x14ac:dyDescent="0.15">
      <c r="A28" s="185"/>
      <c r="B28" s="460"/>
      <c r="C28" s="461"/>
      <c r="D28" s="462"/>
      <c r="E28" s="401" t="s">
        <v>182</v>
      </c>
      <c r="F28" s="402"/>
      <c r="G28" s="402"/>
      <c r="H28" s="402"/>
      <c r="I28" s="402"/>
      <c r="J28" s="402"/>
      <c r="K28" s="403"/>
      <c r="L28" s="404">
        <v>1</v>
      </c>
      <c r="M28" s="405"/>
      <c r="N28" s="405"/>
      <c r="O28" s="405"/>
      <c r="P28" s="406"/>
      <c r="Q28" s="404">
        <v>2440</v>
      </c>
      <c r="R28" s="405"/>
      <c r="S28" s="405"/>
      <c r="T28" s="405"/>
      <c r="U28" s="405"/>
      <c r="V28" s="406"/>
      <c r="W28" s="470"/>
      <c r="X28" s="461"/>
      <c r="Y28" s="462"/>
      <c r="Z28" s="401" t="s">
        <v>183</v>
      </c>
      <c r="AA28" s="402"/>
      <c r="AB28" s="402"/>
      <c r="AC28" s="402"/>
      <c r="AD28" s="402"/>
      <c r="AE28" s="402"/>
      <c r="AF28" s="402"/>
      <c r="AG28" s="403"/>
      <c r="AH28" s="404" t="s">
        <v>128</v>
      </c>
      <c r="AI28" s="405"/>
      <c r="AJ28" s="405"/>
      <c r="AK28" s="405"/>
      <c r="AL28" s="406"/>
      <c r="AM28" s="404" t="s">
        <v>128</v>
      </c>
      <c r="AN28" s="405"/>
      <c r="AO28" s="405"/>
      <c r="AP28" s="405"/>
      <c r="AQ28" s="405"/>
      <c r="AR28" s="406"/>
      <c r="AS28" s="404" t="s">
        <v>128</v>
      </c>
      <c r="AT28" s="405"/>
      <c r="AU28" s="405"/>
      <c r="AV28" s="405"/>
      <c r="AW28" s="405"/>
      <c r="AX28" s="407"/>
      <c r="AY28" s="411" t="s">
        <v>184</v>
      </c>
      <c r="AZ28" s="412"/>
      <c r="BA28" s="412"/>
      <c r="BB28" s="413"/>
      <c r="BC28" s="420" t="s">
        <v>48</v>
      </c>
      <c r="BD28" s="421"/>
      <c r="BE28" s="421"/>
      <c r="BF28" s="421"/>
      <c r="BG28" s="421"/>
      <c r="BH28" s="421"/>
      <c r="BI28" s="421"/>
      <c r="BJ28" s="421"/>
      <c r="BK28" s="421"/>
      <c r="BL28" s="421"/>
      <c r="BM28" s="422"/>
      <c r="BN28" s="423">
        <v>1350379</v>
      </c>
      <c r="BO28" s="424"/>
      <c r="BP28" s="424"/>
      <c r="BQ28" s="424"/>
      <c r="BR28" s="424"/>
      <c r="BS28" s="424"/>
      <c r="BT28" s="424"/>
      <c r="BU28" s="425"/>
      <c r="BV28" s="423">
        <v>1217207</v>
      </c>
      <c r="BW28" s="424"/>
      <c r="BX28" s="424"/>
      <c r="BY28" s="424"/>
      <c r="BZ28" s="424"/>
      <c r="CA28" s="424"/>
      <c r="CB28" s="424"/>
      <c r="CC28" s="425"/>
      <c r="CD28" s="199"/>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4"/>
      <c r="DK28" s="184"/>
      <c r="DL28" s="184"/>
      <c r="DM28" s="184"/>
      <c r="DN28" s="184"/>
      <c r="DO28" s="184"/>
    </row>
    <row r="29" spans="1:119" ht="18.75" customHeight="1" x14ac:dyDescent="0.15">
      <c r="A29" s="185"/>
      <c r="B29" s="460"/>
      <c r="C29" s="461"/>
      <c r="D29" s="462"/>
      <c r="E29" s="401" t="s">
        <v>185</v>
      </c>
      <c r="F29" s="402"/>
      <c r="G29" s="402"/>
      <c r="H29" s="402"/>
      <c r="I29" s="402"/>
      <c r="J29" s="402"/>
      <c r="K29" s="403"/>
      <c r="L29" s="404">
        <v>10</v>
      </c>
      <c r="M29" s="405"/>
      <c r="N29" s="405"/>
      <c r="O29" s="405"/>
      <c r="P29" s="406"/>
      <c r="Q29" s="404">
        <v>2170</v>
      </c>
      <c r="R29" s="405"/>
      <c r="S29" s="405"/>
      <c r="T29" s="405"/>
      <c r="U29" s="405"/>
      <c r="V29" s="406"/>
      <c r="W29" s="471"/>
      <c r="X29" s="472"/>
      <c r="Y29" s="473"/>
      <c r="Z29" s="401" t="s">
        <v>186</v>
      </c>
      <c r="AA29" s="402"/>
      <c r="AB29" s="402"/>
      <c r="AC29" s="402"/>
      <c r="AD29" s="402"/>
      <c r="AE29" s="402"/>
      <c r="AF29" s="402"/>
      <c r="AG29" s="403"/>
      <c r="AH29" s="404">
        <v>126</v>
      </c>
      <c r="AI29" s="405"/>
      <c r="AJ29" s="405"/>
      <c r="AK29" s="405"/>
      <c r="AL29" s="406"/>
      <c r="AM29" s="404">
        <v>378378</v>
      </c>
      <c r="AN29" s="405"/>
      <c r="AO29" s="405"/>
      <c r="AP29" s="405"/>
      <c r="AQ29" s="405"/>
      <c r="AR29" s="406"/>
      <c r="AS29" s="404">
        <v>3003</v>
      </c>
      <c r="AT29" s="405"/>
      <c r="AU29" s="405"/>
      <c r="AV29" s="405"/>
      <c r="AW29" s="405"/>
      <c r="AX29" s="407"/>
      <c r="AY29" s="414"/>
      <c r="AZ29" s="415"/>
      <c r="BA29" s="415"/>
      <c r="BB29" s="416"/>
      <c r="BC29" s="408" t="s">
        <v>187</v>
      </c>
      <c r="BD29" s="409"/>
      <c r="BE29" s="409"/>
      <c r="BF29" s="409"/>
      <c r="BG29" s="409"/>
      <c r="BH29" s="409"/>
      <c r="BI29" s="409"/>
      <c r="BJ29" s="409"/>
      <c r="BK29" s="409"/>
      <c r="BL29" s="409"/>
      <c r="BM29" s="410"/>
      <c r="BN29" s="428">
        <v>139378</v>
      </c>
      <c r="BO29" s="429"/>
      <c r="BP29" s="429"/>
      <c r="BQ29" s="429"/>
      <c r="BR29" s="429"/>
      <c r="BS29" s="429"/>
      <c r="BT29" s="429"/>
      <c r="BU29" s="430"/>
      <c r="BV29" s="428">
        <v>239324</v>
      </c>
      <c r="BW29" s="429"/>
      <c r="BX29" s="429"/>
      <c r="BY29" s="429"/>
      <c r="BZ29" s="429"/>
      <c r="CA29" s="429"/>
      <c r="CB29" s="429"/>
      <c r="CC29" s="430"/>
      <c r="CD29" s="201"/>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4"/>
      <c r="DK29" s="184"/>
      <c r="DL29" s="184"/>
      <c r="DM29" s="184"/>
      <c r="DN29" s="184"/>
      <c r="DO29" s="184"/>
    </row>
    <row r="30" spans="1:119" ht="18.75" customHeight="1" thickBot="1" x14ac:dyDescent="0.2">
      <c r="A30" s="185"/>
      <c r="B30" s="463"/>
      <c r="C30" s="464"/>
      <c r="D30" s="465"/>
      <c r="E30" s="474"/>
      <c r="F30" s="475"/>
      <c r="G30" s="475"/>
      <c r="H30" s="475"/>
      <c r="I30" s="475"/>
      <c r="J30" s="475"/>
      <c r="K30" s="476"/>
      <c r="L30" s="477"/>
      <c r="M30" s="478"/>
      <c r="N30" s="478"/>
      <c r="O30" s="478"/>
      <c r="P30" s="479"/>
      <c r="Q30" s="477"/>
      <c r="R30" s="478"/>
      <c r="S30" s="478"/>
      <c r="T30" s="478"/>
      <c r="U30" s="478"/>
      <c r="V30" s="479"/>
      <c r="W30" s="480" t="s">
        <v>188</v>
      </c>
      <c r="X30" s="481"/>
      <c r="Y30" s="481"/>
      <c r="Z30" s="481"/>
      <c r="AA30" s="481"/>
      <c r="AB30" s="481"/>
      <c r="AC30" s="481"/>
      <c r="AD30" s="481"/>
      <c r="AE30" s="481"/>
      <c r="AF30" s="481"/>
      <c r="AG30" s="482"/>
      <c r="AH30" s="392">
        <v>99.5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3301533</v>
      </c>
      <c r="BO30" s="432"/>
      <c r="BP30" s="432"/>
      <c r="BQ30" s="432"/>
      <c r="BR30" s="432"/>
      <c r="BS30" s="432"/>
      <c r="BT30" s="432"/>
      <c r="BU30" s="433"/>
      <c r="BV30" s="431">
        <v>3300666</v>
      </c>
      <c r="BW30" s="432"/>
      <c r="BX30" s="432"/>
      <c r="BY30" s="432"/>
      <c r="BZ30" s="432"/>
      <c r="CA30" s="432"/>
      <c r="CB30" s="432"/>
      <c r="CC30" s="433"/>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189</v>
      </c>
      <c r="D32" s="212"/>
      <c r="E32" s="212"/>
      <c r="F32" s="209"/>
      <c r="G32" s="209"/>
      <c r="H32" s="209"/>
      <c r="I32" s="209"/>
      <c r="J32" s="209"/>
      <c r="K32" s="209"/>
      <c r="L32" s="209"/>
      <c r="M32" s="209"/>
      <c r="N32" s="209"/>
      <c r="O32" s="209"/>
      <c r="P32" s="209"/>
      <c r="Q32" s="209"/>
      <c r="R32" s="209"/>
      <c r="S32" s="209"/>
      <c r="T32" s="209"/>
      <c r="U32" s="209" t="s">
        <v>190</v>
      </c>
      <c r="V32" s="209"/>
      <c r="W32" s="209"/>
      <c r="X32" s="209"/>
      <c r="Y32" s="209"/>
      <c r="Z32" s="209"/>
      <c r="AA32" s="209"/>
      <c r="AB32" s="209"/>
      <c r="AC32" s="209"/>
      <c r="AD32" s="209"/>
      <c r="AE32" s="209"/>
      <c r="AF32" s="209"/>
      <c r="AG32" s="209"/>
      <c r="AH32" s="209"/>
      <c r="AI32" s="209"/>
      <c r="AJ32" s="209"/>
      <c r="AK32" s="209"/>
      <c r="AL32" s="209"/>
      <c r="AM32" s="213" t="s">
        <v>191</v>
      </c>
      <c r="AN32" s="209"/>
      <c r="AO32" s="209"/>
      <c r="AP32" s="209"/>
      <c r="AQ32" s="209"/>
      <c r="AR32" s="209"/>
      <c r="AS32" s="213"/>
      <c r="AT32" s="213"/>
      <c r="AU32" s="213"/>
      <c r="AV32" s="213"/>
      <c r="AW32" s="213"/>
      <c r="AX32" s="213"/>
      <c r="AY32" s="213"/>
      <c r="AZ32" s="213"/>
      <c r="BA32" s="213"/>
      <c r="BB32" s="209"/>
      <c r="BC32" s="213"/>
      <c r="BD32" s="209"/>
      <c r="BE32" s="213" t="s">
        <v>192</v>
      </c>
      <c r="BF32" s="209"/>
      <c r="BG32" s="209"/>
      <c r="BH32" s="209"/>
      <c r="BI32" s="209"/>
      <c r="BJ32" s="213"/>
      <c r="BK32" s="213"/>
      <c r="BL32" s="213"/>
      <c r="BM32" s="213"/>
      <c r="BN32" s="213"/>
      <c r="BO32" s="213"/>
      <c r="BP32" s="213"/>
      <c r="BQ32" s="213"/>
      <c r="BR32" s="209"/>
      <c r="BS32" s="209"/>
      <c r="BT32" s="209"/>
      <c r="BU32" s="209"/>
      <c r="BV32" s="209"/>
      <c r="BW32" s="209" t="s">
        <v>193</v>
      </c>
      <c r="BX32" s="209"/>
      <c r="BY32" s="209"/>
      <c r="BZ32" s="209"/>
      <c r="CA32" s="209"/>
      <c r="CB32" s="213"/>
      <c r="CC32" s="213"/>
      <c r="CD32" s="213"/>
      <c r="CE32" s="213"/>
      <c r="CF32" s="213"/>
      <c r="CG32" s="213"/>
      <c r="CH32" s="213"/>
      <c r="CI32" s="213"/>
      <c r="CJ32" s="213"/>
      <c r="CK32" s="213"/>
      <c r="CL32" s="213"/>
      <c r="CM32" s="213"/>
      <c r="CN32" s="213"/>
      <c r="CO32" s="213" t="s">
        <v>194</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391" t="s">
        <v>195</v>
      </c>
      <c r="D33" s="391"/>
      <c r="E33" s="390" t="s">
        <v>196</v>
      </c>
      <c r="F33" s="390"/>
      <c r="G33" s="390"/>
      <c r="H33" s="390"/>
      <c r="I33" s="390"/>
      <c r="J33" s="390"/>
      <c r="K33" s="390"/>
      <c r="L33" s="390"/>
      <c r="M33" s="390"/>
      <c r="N33" s="390"/>
      <c r="O33" s="390"/>
      <c r="P33" s="390"/>
      <c r="Q33" s="390"/>
      <c r="R33" s="390"/>
      <c r="S33" s="390"/>
      <c r="T33" s="214"/>
      <c r="U33" s="391" t="s">
        <v>197</v>
      </c>
      <c r="V33" s="391"/>
      <c r="W33" s="390" t="s">
        <v>198</v>
      </c>
      <c r="X33" s="390"/>
      <c r="Y33" s="390"/>
      <c r="Z33" s="390"/>
      <c r="AA33" s="390"/>
      <c r="AB33" s="390"/>
      <c r="AC33" s="390"/>
      <c r="AD33" s="390"/>
      <c r="AE33" s="390"/>
      <c r="AF33" s="390"/>
      <c r="AG33" s="390"/>
      <c r="AH33" s="390"/>
      <c r="AI33" s="390"/>
      <c r="AJ33" s="390"/>
      <c r="AK33" s="390"/>
      <c r="AL33" s="214"/>
      <c r="AM33" s="391" t="s">
        <v>197</v>
      </c>
      <c r="AN33" s="391"/>
      <c r="AO33" s="390" t="s">
        <v>196</v>
      </c>
      <c r="AP33" s="390"/>
      <c r="AQ33" s="390"/>
      <c r="AR33" s="390"/>
      <c r="AS33" s="390"/>
      <c r="AT33" s="390"/>
      <c r="AU33" s="390"/>
      <c r="AV33" s="390"/>
      <c r="AW33" s="390"/>
      <c r="AX33" s="390"/>
      <c r="AY33" s="390"/>
      <c r="AZ33" s="390"/>
      <c r="BA33" s="390"/>
      <c r="BB33" s="390"/>
      <c r="BC33" s="390"/>
      <c r="BD33" s="215"/>
      <c r="BE33" s="390" t="s">
        <v>199</v>
      </c>
      <c r="BF33" s="390"/>
      <c r="BG33" s="390" t="s">
        <v>200</v>
      </c>
      <c r="BH33" s="390"/>
      <c r="BI33" s="390"/>
      <c r="BJ33" s="390"/>
      <c r="BK33" s="390"/>
      <c r="BL33" s="390"/>
      <c r="BM33" s="390"/>
      <c r="BN33" s="390"/>
      <c r="BO33" s="390"/>
      <c r="BP33" s="390"/>
      <c r="BQ33" s="390"/>
      <c r="BR33" s="390"/>
      <c r="BS33" s="390"/>
      <c r="BT33" s="390"/>
      <c r="BU33" s="390"/>
      <c r="BV33" s="215"/>
      <c r="BW33" s="391" t="s">
        <v>199</v>
      </c>
      <c r="BX33" s="391"/>
      <c r="BY33" s="390" t="s">
        <v>201</v>
      </c>
      <c r="BZ33" s="390"/>
      <c r="CA33" s="390"/>
      <c r="CB33" s="390"/>
      <c r="CC33" s="390"/>
      <c r="CD33" s="390"/>
      <c r="CE33" s="390"/>
      <c r="CF33" s="390"/>
      <c r="CG33" s="390"/>
      <c r="CH33" s="390"/>
      <c r="CI33" s="390"/>
      <c r="CJ33" s="390"/>
      <c r="CK33" s="390"/>
      <c r="CL33" s="390"/>
      <c r="CM33" s="390"/>
      <c r="CN33" s="214"/>
      <c r="CO33" s="391" t="s">
        <v>195</v>
      </c>
      <c r="CP33" s="391"/>
      <c r="CQ33" s="390" t="s">
        <v>202</v>
      </c>
      <c r="CR33" s="390"/>
      <c r="CS33" s="390"/>
      <c r="CT33" s="390"/>
      <c r="CU33" s="390"/>
      <c r="CV33" s="390"/>
      <c r="CW33" s="390"/>
      <c r="CX33" s="390"/>
      <c r="CY33" s="390"/>
      <c r="CZ33" s="390"/>
      <c r="DA33" s="390"/>
      <c r="DB33" s="390"/>
      <c r="DC33" s="390"/>
      <c r="DD33" s="390"/>
      <c r="DE33" s="390"/>
      <c r="DF33" s="214"/>
      <c r="DG33" s="389" t="s">
        <v>203</v>
      </c>
      <c r="DH33" s="389"/>
      <c r="DI33" s="216"/>
      <c r="DJ33" s="184"/>
      <c r="DK33" s="184"/>
      <c r="DL33" s="184"/>
      <c r="DM33" s="184"/>
      <c r="DN33" s="184"/>
      <c r="DO33" s="184"/>
    </row>
    <row r="34" spans="1:119" ht="32.25" customHeight="1" x14ac:dyDescent="0.15">
      <c r="A34" s="185"/>
      <c r="B34" s="211"/>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2"/>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2"/>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2"/>
      <c r="BE34" s="387">
        <f>IF(BG34="","",MAX(C34:D43,U34:V43,AM34:AN43)+1)</f>
        <v>7</v>
      </c>
      <c r="BF34" s="387"/>
      <c r="BG34" s="386" t="str">
        <f>IF('各会計、関係団体の財政状況及び健全化判断比率'!B32="","",'各会計、関係団体の財政状況及び健全化判断比率'!B32)</f>
        <v>公共下水道事業特別会計</v>
      </c>
      <c r="BH34" s="386"/>
      <c r="BI34" s="386"/>
      <c r="BJ34" s="386"/>
      <c r="BK34" s="386"/>
      <c r="BL34" s="386"/>
      <c r="BM34" s="386"/>
      <c r="BN34" s="386"/>
      <c r="BO34" s="386"/>
      <c r="BP34" s="386"/>
      <c r="BQ34" s="386"/>
      <c r="BR34" s="386"/>
      <c r="BS34" s="386"/>
      <c r="BT34" s="386"/>
      <c r="BU34" s="386"/>
      <c r="BV34" s="212"/>
      <c r="BW34" s="387">
        <f>IF(BY34="","",MAX(C34:D43,U34:V43,AM34:AN43,BE34:BF43)+1)</f>
        <v>9</v>
      </c>
      <c r="BX34" s="387"/>
      <c r="BY34" s="386" t="str">
        <f>IF('各会計、関係団体の財政状況及び健全化判断比率'!B68="","",'各会計、関係団体の財政状況及び健全化判断比率'!B68)</f>
        <v>児玉郡市広域市町村圏組合</v>
      </c>
      <c r="BZ34" s="386"/>
      <c r="CA34" s="386"/>
      <c r="CB34" s="386"/>
      <c r="CC34" s="386"/>
      <c r="CD34" s="386"/>
      <c r="CE34" s="386"/>
      <c r="CF34" s="386"/>
      <c r="CG34" s="386"/>
      <c r="CH34" s="386"/>
      <c r="CI34" s="386"/>
      <c r="CJ34" s="386"/>
      <c r="CK34" s="386"/>
      <c r="CL34" s="386"/>
      <c r="CM34" s="386"/>
      <c r="CN34" s="212"/>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09"/>
      <c r="DG34" s="388" t="str">
        <f>IF('各会計、関係団体の財政状況及び健全化判断比率'!BR7="","",'各会計、関係団体の財政状況及び健全化判断比率'!BR7)</f>
        <v/>
      </c>
      <c r="DH34" s="388"/>
      <c r="DI34" s="216"/>
      <c r="DJ34" s="184"/>
      <c r="DK34" s="184"/>
      <c r="DL34" s="184"/>
      <c r="DM34" s="184"/>
      <c r="DN34" s="184"/>
      <c r="DO34" s="184"/>
    </row>
    <row r="35" spans="1:119" ht="32.25" customHeight="1" x14ac:dyDescent="0.15">
      <c r="A35" s="185"/>
      <c r="B35" s="211"/>
      <c r="C35" s="387">
        <f>IF(E35="","",C34+1)</f>
        <v>2</v>
      </c>
      <c r="D35" s="387"/>
      <c r="E35" s="386" t="str">
        <f>IF('各会計、関係団体の財政状況及び健全化判断比率'!B8="","",'各会計、関係団体の財政状況及び健全化判断比率'!B8)</f>
        <v>町営バス事業特別会計</v>
      </c>
      <c r="F35" s="386"/>
      <c r="G35" s="386"/>
      <c r="H35" s="386"/>
      <c r="I35" s="386"/>
      <c r="J35" s="386"/>
      <c r="K35" s="386"/>
      <c r="L35" s="386"/>
      <c r="M35" s="386"/>
      <c r="N35" s="386"/>
      <c r="O35" s="386"/>
      <c r="P35" s="386"/>
      <c r="Q35" s="386"/>
      <c r="R35" s="386"/>
      <c r="S35" s="386"/>
      <c r="T35" s="212"/>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2"/>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2"/>
      <c r="BE35" s="387">
        <f t="shared" ref="BE35:BE43" si="1">IF(BG35="","",BE34+1)</f>
        <v>8</v>
      </c>
      <c r="BF35" s="387"/>
      <c r="BG35" s="386" t="str">
        <f>IF('各会計、関係団体の財政状況及び健全化判断比率'!B33="","",'各会計、関係団体の財政状況及び健全化判断比率'!B33)</f>
        <v>観光事業特別会計</v>
      </c>
      <c r="BH35" s="386"/>
      <c r="BI35" s="386"/>
      <c r="BJ35" s="386"/>
      <c r="BK35" s="386"/>
      <c r="BL35" s="386"/>
      <c r="BM35" s="386"/>
      <c r="BN35" s="386"/>
      <c r="BO35" s="386"/>
      <c r="BP35" s="386"/>
      <c r="BQ35" s="386"/>
      <c r="BR35" s="386"/>
      <c r="BS35" s="386"/>
      <c r="BT35" s="386"/>
      <c r="BU35" s="386"/>
      <c r="BV35" s="212"/>
      <c r="BW35" s="387">
        <f t="shared" ref="BW35:BW43" si="2">IF(BY35="","",BW34+1)</f>
        <v>10</v>
      </c>
      <c r="BX35" s="387"/>
      <c r="BY35" s="386" t="str">
        <f>IF('各会計、関係団体の財政状況及び健全化判断比率'!B69="","",'各会計、関係団体の財政状況及び健全化判断比率'!B69)</f>
        <v>埼玉県後期高齢者医療広域連合</v>
      </c>
      <c r="BZ35" s="386"/>
      <c r="CA35" s="386"/>
      <c r="CB35" s="386"/>
      <c r="CC35" s="386"/>
      <c r="CD35" s="386"/>
      <c r="CE35" s="386"/>
      <c r="CF35" s="386"/>
      <c r="CG35" s="386"/>
      <c r="CH35" s="386"/>
      <c r="CI35" s="386"/>
      <c r="CJ35" s="386"/>
      <c r="CK35" s="386"/>
      <c r="CL35" s="386"/>
      <c r="CM35" s="386"/>
      <c r="CN35" s="212"/>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09"/>
      <c r="DG35" s="388" t="str">
        <f>IF('各会計、関係団体の財政状況及び健全化判断比率'!BR8="","",'各会計、関係団体の財政状況及び健全化判断比率'!BR8)</f>
        <v/>
      </c>
      <c r="DH35" s="388"/>
      <c r="DI35" s="216"/>
      <c r="DJ35" s="184"/>
      <c r="DK35" s="184"/>
      <c r="DL35" s="184"/>
      <c r="DM35" s="184"/>
      <c r="DN35" s="184"/>
      <c r="DO35" s="184"/>
    </row>
    <row r="36" spans="1:119" ht="32.25" customHeight="1" x14ac:dyDescent="0.15">
      <c r="A36" s="185"/>
      <c r="B36" s="211"/>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2"/>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2"/>
      <c r="AM36" s="387" t="str">
        <f t="shared" si="0"/>
        <v/>
      </c>
      <c r="AN36" s="387"/>
      <c r="AO36" s="386"/>
      <c r="AP36" s="386"/>
      <c r="AQ36" s="386"/>
      <c r="AR36" s="386"/>
      <c r="AS36" s="386"/>
      <c r="AT36" s="386"/>
      <c r="AU36" s="386"/>
      <c r="AV36" s="386"/>
      <c r="AW36" s="386"/>
      <c r="AX36" s="386"/>
      <c r="AY36" s="386"/>
      <c r="AZ36" s="386"/>
      <c r="BA36" s="386"/>
      <c r="BB36" s="386"/>
      <c r="BC36" s="386"/>
      <c r="BD36" s="212"/>
      <c r="BE36" s="387" t="str">
        <f t="shared" si="1"/>
        <v/>
      </c>
      <c r="BF36" s="387"/>
      <c r="BG36" s="386"/>
      <c r="BH36" s="386"/>
      <c r="BI36" s="386"/>
      <c r="BJ36" s="386"/>
      <c r="BK36" s="386"/>
      <c r="BL36" s="386"/>
      <c r="BM36" s="386"/>
      <c r="BN36" s="386"/>
      <c r="BO36" s="386"/>
      <c r="BP36" s="386"/>
      <c r="BQ36" s="386"/>
      <c r="BR36" s="386"/>
      <c r="BS36" s="386"/>
      <c r="BT36" s="386"/>
      <c r="BU36" s="386"/>
      <c r="BV36" s="212"/>
      <c r="BW36" s="387">
        <f t="shared" si="2"/>
        <v>11</v>
      </c>
      <c r="BX36" s="387"/>
      <c r="BY36" s="386" t="str">
        <f>IF('各会計、関係団体の財政状況及び健全化判断比率'!B70="","",'各会計、関係団体の財政状況及び健全化判断比率'!B70)</f>
        <v>埼玉県後期高齢者医療広域連合</v>
      </c>
      <c r="BZ36" s="386"/>
      <c r="CA36" s="386"/>
      <c r="CB36" s="386"/>
      <c r="CC36" s="386"/>
      <c r="CD36" s="386"/>
      <c r="CE36" s="386"/>
      <c r="CF36" s="386"/>
      <c r="CG36" s="386"/>
      <c r="CH36" s="386"/>
      <c r="CI36" s="386"/>
      <c r="CJ36" s="386"/>
      <c r="CK36" s="386"/>
      <c r="CL36" s="386"/>
      <c r="CM36" s="386"/>
      <c r="CN36" s="212"/>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09"/>
      <c r="DG36" s="388" t="str">
        <f>IF('各会計、関係団体の財政状況及び健全化判断比率'!BR9="","",'各会計、関係団体の財政状況及び健全化判断比率'!BR9)</f>
        <v/>
      </c>
      <c r="DH36" s="388"/>
      <c r="DI36" s="216"/>
      <c r="DJ36" s="184"/>
      <c r="DK36" s="184"/>
      <c r="DL36" s="184"/>
      <c r="DM36" s="184"/>
      <c r="DN36" s="184"/>
      <c r="DO36" s="184"/>
    </row>
    <row r="37" spans="1:119" ht="32.25" customHeight="1" x14ac:dyDescent="0.15">
      <c r="A37" s="185"/>
      <c r="B37" s="211"/>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2"/>
      <c r="U37" s="387" t="str">
        <f t="shared" si="4"/>
        <v/>
      </c>
      <c r="V37" s="387"/>
      <c r="W37" s="386"/>
      <c r="X37" s="386"/>
      <c r="Y37" s="386"/>
      <c r="Z37" s="386"/>
      <c r="AA37" s="386"/>
      <c r="AB37" s="386"/>
      <c r="AC37" s="386"/>
      <c r="AD37" s="386"/>
      <c r="AE37" s="386"/>
      <c r="AF37" s="386"/>
      <c r="AG37" s="386"/>
      <c r="AH37" s="386"/>
      <c r="AI37" s="386"/>
      <c r="AJ37" s="386"/>
      <c r="AK37" s="386"/>
      <c r="AL37" s="212"/>
      <c r="AM37" s="387" t="str">
        <f t="shared" si="0"/>
        <v/>
      </c>
      <c r="AN37" s="387"/>
      <c r="AO37" s="386"/>
      <c r="AP37" s="386"/>
      <c r="AQ37" s="386"/>
      <c r="AR37" s="386"/>
      <c r="AS37" s="386"/>
      <c r="AT37" s="386"/>
      <c r="AU37" s="386"/>
      <c r="AV37" s="386"/>
      <c r="AW37" s="386"/>
      <c r="AX37" s="386"/>
      <c r="AY37" s="386"/>
      <c r="AZ37" s="386"/>
      <c r="BA37" s="386"/>
      <c r="BB37" s="386"/>
      <c r="BC37" s="386"/>
      <c r="BD37" s="212"/>
      <c r="BE37" s="387" t="str">
        <f t="shared" si="1"/>
        <v/>
      </c>
      <c r="BF37" s="387"/>
      <c r="BG37" s="386"/>
      <c r="BH37" s="386"/>
      <c r="BI37" s="386"/>
      <c r="BJ37" s="386"/>
      <c r="BK37" s="386"/>
      <c r="BL37" s="386"/>
      <c r="BM37" s="386"/>
      <c r="BN37" s="386"/>
      <c r="BO37" s="386"/>
      <c r="BP37" s="386"/>
      <c r="BQ37" s="386"/>
      <c r="BR37" s="386"/>
      <c r="BS37" s="386"/>
      <c r="BT37" s="386"/>
      <c r="BU37" s="386"/>
      <c r="BV37" s="212"/>
      <c r="BW37" s="387">
        <f t="shared" si="2"/>
        <v>12</v>
      </c>
      <c r="BX37" s="387"/>
      <c r="BY37" s="386" t="str">
        <f>IF('各会計、関係団体の財政状況及び健全化判断比率'!B71="","",'各会計、関係団体の財政状況及び健全化判断比率'!B71)</f>
        <v>埼玉県市町村総合事務組合</v>
      </c>
      <c r="BZ37" s="386"/>
      <c r="CA37" s="386"/>
      <c r="CB37" s="386"/>
      <c r="CC37" s="386"/>
      <c r="CD37" s="386"/>
      <c r="CE37" s="386"/>
      <c r="CF37" s="386"/>
      <c r="CG37" s="386"/>
      <c r="CH37" s="386"/>
      <c r="CI37" s="386"/>
      <c r="CJ37" s="386"/>
      <c r="CK37" s="386"/>
      <c r="CL37" s="386"/>
      <c r="CM37" s="386"/>
      <c r="CN37" s="212"/>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9"/>
      <c r="DG37" s="388" t="str">
        <f>IF('各会計、関係団体の財政状況及び健全化判断比率'!BR10="","",'各会計、関係団体の財政状況及び健全化判断比率'!BR10)</f>
        <v/>
      </c>
      <c r="DH37" s="388"/>
      <c r="DI37" s="216"/>
      <c r="DJ37" s="184"/>
      <c r="DK37" s="184"/>
      <c r="DL37" s="184"/>
      <c r="DM37" s="184"/>
      <c r="DN37" s="184"/>
      <c r="DO37" s="184"/>
    </row>
    <row r="38" spans="1:119" ht="32.25" customHeight="1" x14ac:dyDescent="0.15">
      <c r="A38" s="185"/>
      <c r="B38" s="211"/>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2"/>
      <c r="U38" s="387" t="str">
        <f t="shared" si="4"/>
        <v/>
      </c>
      <c r="V38" s="387"/>
      <c r="W38" s="386"/>
      <c r="X38" s="386"/>
      <c r="Y38" s="386"/>
      <c r="Z38" s="386"/>
      <c r="AA38" s="386"/>
      <c r="AB38" s="386"/>
      <c r="AC38" s="386"/>
      <c r="AD38" s="386"/>
      <c r="AE38" s="386"/>
      <c r="AF38" s="386"/>
      <c r="AG38" s="386"/>
      <c r="AH38" s="386"/>
      <c r="AI38" s="386"/>
      <c r="AJ38" s="386"/>
      <c r="AK38" s="386"/>
      <c r="AL38" s="212"/>
      <c r="AM38" s="387" t="str">
        <f t="shared" si="0"/>
        <v/>
      </c>
      <c r="AN38" s="387"/>
      <c r="AO38" s="386"/>
      <c r="AP38" s="386"/>
      <c r="AQ38" s="386"/>
      <c r="AR38" s="386"/>
      <c r="AS38" s="386"/>
      <c r="AT38" s="386"/>
      <c r="AU38" s="386"/>
      <c r="AV38" s="386"/>
      <c r="AW38" s="386"/>
      <c r="AX38" s="386"/>
      <c r="AY38" s="386"/>
      <c r="AZ38" s="386"/>
      <c r="BA38" s="386"/>
      <c r="BB38" s="386"/>
      <c r="BC38" s="386"/>
      <c r="BD38" s="212"/>
      <c r="BE38" s="387" t="str">
        <f t="shared" si="1"/>
        <v/>
      </c>
      <c r="BF38" s="387"/>
      <c r="BG38" s="386"/>
      <c r="BH38" s="386"/>
      <c r="BI38" s="386"/>
      <c r="BJ38" s="386"/>
      <c r="BK38" s="386"/>
      <c r="BL38" s="386"/>
      <c r="BM38" s="386"/>
      <c r="BN38" s="386"/>
      <c r="BO38" s="386"/>
      <c r="BP38" s="386"/>
      <c r="BQ38" s="386"/>
      <c r="BR38" s="386"/>
      <c r="BS38" s="386"/>
      <c r="BT38" s="386"/>
      <c r="BU38" s="386"/>
      <c r="BV38" s="212"/>
      <c r="BW38" s="387">
        <f t="shared" si="2"/>
        <v>13</v>
      </c>
      <c r="BX38" s="387"/>
      <c r="BY38" s="386" t="str">
        <f>IF('各会計、関係団体の財政状況及び健全化判断比率'!B72="","",'各会計、関係団体の財政状況及び健全化判断比率'!B72)</f>
        <v>埼玉県市町村総合事務組合</v>
      </c>
      <c r="BZ38" s="386"/>
      <c r="CA38" s="386"/>
      <c r="CB38" s="386"/>
      <c r="CC38" s="386"/>
      <c r="CD38" s="386"/>
      <c r="CE38" s="386"/>
      <c r="CF38" s="386"/>
      <c r="CG38" s="386"/>
      <c r="CH38" s="386"/>
      <c r="CI38" s="386"/>
      <c r="CJ38" s="386"/>
      <c r="CK38" s="386"/>
      <c r="CL38" s="386"/>
      <c r="CM38" s="386"/>
      <c r="CN38" s="212"/>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9"/>
      <c r="DG38" s="388" t="str">
        <f>IF('各会計、関係団体の財政状況及び健全化判断比率'!BR11="","",'各会計、関係団体の財政状況及び健全化判断比率'!BR11)</f>
        <v/>
      </c>
      <c r="DH38" s="388"/>
      <c r="DI38" s="216"/>
      <c r="DJ38" s="184"/>
      <c r="DK38" s="184"/>
      <c r="DL38" s="184"/>
      <c r="DM38" s="184"/>
      <c r="DN38" s="184"/>
      <c r="DO38" s="184"/>
    </row>
    <row r="39" spans="1:119" ht="32.25" customHeight="1" x14ac:dyDescent="0.15">
      <c r="A39" s="185"/>
      <c r="B39" s="211"/>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2"/>
      <c r="U39" s="387" t="str">
        <f t="shared" si="4"/>
        <v/>
      </c>
      <c r="V39" s="387"/>
      <c r="W39" s="386"/>
      <c r="X39" s="386"/>
      <c r="Y39" s="386"/>
      <c r="Z39" s="386"/>
      <c r="AA39" s="386"/>
      <c r="AB39" s="386"/>
      <c r="AC39" s="386"/>
      <c r="AD39" s="386"/>
      <c r="AE39" s="386"/>
      <c r="AF39" s="386"/>
      <c r="AG39" s="386"/>
      <c r="AH39" s="386"/>
      <c r="AI39" s="386"/>
      <c r="AJ39" s="386"/>
      <c r="AK39" s="386"/>
      <c r="AL39" s="212"/>
      <c r="AM39" s="387" t="str">
        <f t="shared" si="0"/>
        <v/>
      </c>
      <c r="AN39" s="387"/>
      <c r="AO39" s="386"/>
      <c r="AP39" s="386"/>
      <c r="AQ39" s="386"/>
      <c r="AR39" s="386"/>
      <c r="AS39" s="386"/>
      <c r="AT39" s="386"/>
      <c r="AU39" s="386"/>
      <c r="AV39" s="386"/>
      <c r="AW39" s="386"/>
      <c r="AX39" s="386"/>
      <c r="AY39" s="386"/>
      <c r="AZ39" s="386"/>
      <c r="BA39" s="386"/>
      <c r="BB39" s="386"/>
      <c r="BC39" s="386"/>
      <c r="BD39" s="212"/>
      <c r="BE39" s="387" t="str">
        <f t="shared" si="1"/>
        <v/>
      </c>
      <c r="BF39" s="387"/>
      <c r="BG39" s="386"/>
      <c r="BH39" s="386"/>
      <c r="BI39" s="386"/>
      <c r="BJ39" s="386"/>
      <c r="BK39" s="386"/>
      <c r="BL39" s="386"/>
      <c r="BM39" s="386"/>
      <c r="BN39" s="386"/>
      <c r="BO39" s="386"/>
      <c r="BP39" s="386"/>
      <c r="BQ39" s="386"/>
      <c r="BR39" s="386"/>
      <c r="BS39" s="386"/>
      <c r="BT39" s="386"/>
      <c r="BU39" s="386"/>
      <c r="BV39" s="212"/>
      <c r="BW39" s="387">
        <f t="shared" si="2"/>
        <v>14</v>
      </c>
      <c r="BX39" s="387"/>
      <c r="BY39" s="386" t="str">
        <f>IF('各会計、関係団体の財政状況及び健全化判断比率'!B73="","",'各会計、関係団体の財政状況及び健全化判断比率'!B73)</f>
        <v>彩の国さいたま人づくり広域連合</v>
      </c>
      <c r="BZ39" s="386"/>
      <c r="CA39" s="386"/>
      <c r="CB39" s="386"/>
      <c r="CC39" s="386"/>
      <c r="CD39" s="386"/>
      <c r="CE39" s="386"/>
      <c r="CF39" s="386"/>
      <c r="CG39" s="386"/>
      <c r="CH39" s="386"/>
      <c r="CI39" s="386"/>
      <c r="CJ39" s="386"/>
      <c r="CK39" s="386"/>
      <c r="CL39" s="386"/>
      <c r="CM39" s="386"/>
      <c r="CN39" s="212"/>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9"/>
      <c r="DG39" s="388" t="str">
        <f>IF('各会計、関係団体の財政状況及び健全化判断比率'!BR12="","",'各会計、関係団体の財政状況及び健全化判断比率'!BR12)</f>
        <v/>
      </c>
      <c r="DH39" s="388"/>
      <c r="DI39" s="216"/>
      <c r="DJ39" s="184"/>
      <c r="DK39" s="184"/>
      <c r="DL39" s="184"/>
      <c r="DM39" s="184"/>
      <c r="DN39" s="184"/>
      <c r="DO39" s="184"/>
    </row>
    <row r="40" spans="1:119" ht="32.25" customHeight="1" x14ac:dyDescent="0.15">
      <c r="A40" s="185"/>
      <c r="B40" s="211"/>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2"/>
      <c r="U40" s="387" t="str">
        <f t="shared" si="4"/>
        <v/>
      </c>
      <c r="V40" s="387"/>
      <c r="W40" s="386"/>
      <c r="X40" s="386"/>
      <c r="Y40" s="386"/>
      <c r="Z40" s="386"/>
      <c r="AA40" s="386"/>
      <c r="AB40" s="386"/>
      <c r="AC40" s="386"/>
      <c r="AD40" s="386"/>
      <c r="AE40" s="386"/>
      <c r="AF40" s="386"/>
      <c r="AG40" s="386"/>
      <c r="AH40" s="386"/>
      <c r="AI40" s="386"/>
      <c r="AJ40" s="386"/>
      <c r="AK40" s="386"/>
      <c r="AL40" s="212"/>
      <c r="AM40" s="387" t="str">
        <f t="shared" si="0"/>
        <v/>
      </c>
      <c r="AN40" s="387"/>
      <c r="AO40" s="386"/>
      <c r="AP40" s="386"/>
      <c r="AQ40" s="386"/>
      <c r="AR40" s="386"/>
      <c r="AS40" s="386"/>
      <c r="AT40" s="386"/>
      <c r="AU40" s="386"/>
      <c r="AV40" s="386"/>
      <c r="AW40" s="386"/>
      <c r="AX40" s="386"/>
      <c r="AY40" s="386"/>
      <c r="AZ40" s="386"/>
      <c r="BA40" s="386"/>
      <c r="BB40" s="386"/>
      <c r="BC40" s="386"/>
      <c r="BD40" s="212"/>
      <c r="BE40" s="387" t="str">
        <f t="shared" si="1"/>
        <v/>
      </c>
      <c r="BF40" s="387"/>
      <c r="BG40" s="386"/>
      <c r="BH40" s="386"/>
      <c r="BI40" s="386"/>
      <c r="BJ40" s="386"/>
      <c r="BK40" s="386"/>
      <c r="BL40" s="386"/>
      <c r="BM40" s="386"/>
      <c r="BN40" s="386"/>
      <c r="BO40" s="386"/>
      <c r="BP40" s="386"/>
      <c r="BQ40" s="386"/>
      <c r="BR40" s="386"/>
      <c r="BS40" s="386"/>
      <c r="BT40" s="386"/>
      <c r="BU40" s="386"/>
      <c r="BV40" s="212"/>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2"/>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9"/>
      <c r="DG40" s="388" t="str">
        <f>IF('各会計、関係団体の財政状況及び健全化判断比率'!BR13="","",'各会計、関係団体の財政状況及び健全化判断比率'!BR13)</f>
        <v/>
      </c>
      <c r="DH40" s="388"/>
      <c r="DI40" s="216"/>
      <c r="DJ40" s="184"/>
      <c r="DK40" s="184"/>
      <c r="DL40" s="184"/>
      <c r="DM40" s="184"/>
      <c r="DN40" s="184"/>
      <c r="DO40" s="184"/>
    </row>
    <row r="41" spans="1:119" ht="32.25" customHeight="1" x14ac:dyDescent="0.15">
      <c r="A41" s="185"/>
      <c r="B41" s="211"/>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2"/>
      <c r="U41" s="387" t="str">
        <f t="shared" si="4"/>
        <v/>
      </c>
      <c r="V41" s="387"/>
      <c r="W41" s="386"/>
      <c r="X41" s="386"/>
      <c r="Y41" s="386"/>
      <c r="Z41" s="386"/>
      <c r="AA41" s="386"/>
      <c r="AB41" s="386"/>
      <c r="AC41" s="386"/>
      <c r="AD41" s="386"/>
      <c r="AE41" s="386"/>
      <c r="AF41" s="386"/>
      <c r="AG41" s="386"/>
      <c r="AH41" s="386"/>
      <c r="AI41" s="386"/>
      <c r="AJ41" s="386"/>
      <c r="AK41" s="386"/>
      <c r="AL41" s="212"/>
      <c r="AM41" s="387" t="str">
        <f t="shared" si="0"/>
        <v/>
      </c>
      <c r="AN41" s="387"/>
      <c r="AO41" s="386"/>
      <c r="AP41" s="386"/>
      <c r="AQ41" s="386"/>
      <c r="AR41" s="386"/>
      <c r="AS41" s="386"/>
      <c r="AT41" s="386"/>
      <c r="AU41" s="386"/>
      <c r="AV41" s="386"/>
      <c r="AW41" s="386"/>
      <c r="AX41" s="386"/>
      <c r="AY41" s="386"/>
      <c r="AZ41" s="386"/>
      <c r="BA41" s="386"/>
      <c r="BB41" s="386"/>
      <c r="BC41" s="386"/>
      <c r="BD41" s="212"/>
      <c r="BE41" s="387" t="str">
        <f t="shared" si="1"/>
        <v/>
      </c>
      <c r="BF41" s="387"/>
      <c r="BG41" s="386"/>
      <c r="BH41" s="386"/>
      <c r="BI41" s="386"/>
      <c r="BJ41" s="386"/>
      <c r="BK41" s="386"/>
      <c r="BL41" s="386"/>
      <c r="BM41" s="386"/>
      <c r="BN41" s="386"/>
      <c r="BO41" s="386"/>
      <c r="BP41" s="386"/>
      <c r="BQ41" s="386"/>
      <c r="BR41" s="386"/>
      <c r="BS41" s="386"/>
      <c r="BT41" s="386"/>
      <c r="BU41" s="386"/>
      <c r="BV41" s="212"/>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2"/>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9"/>
      <c r="DG41" s="388" t="str">
        <f>IF('各会計、関係団体の財政状況及び健全化判断比率'!BR14="","",'各会計、関係団体の財政状況及び健全化判断比率'!BR14)</f>
        <v/>
      </c>
      <c r="DH41" s="388"/>
      <c r="DI41" s="216"/>
      <c r="DJ41" s="184"/>
      <c r="DK41" s="184"/>
      <c r="DL41" s="184"/>
      <c r="DM41" s="184"/>
      <c r="DN41" s="184"/>
      <c r="DO41" s="184"/>
    </row>
    <row r="42" spans="1:119" ht="32.25" customHeight="1" x14ac:dyDescent="0.15">
      <c r="A42" s="184"/>
      <c r="B42" s="211"/>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2"/>
      <c r="U42" s="387" t="str">
        <f t="shared" si="4"/>
        <v/>
      </c>
      <c r="V42" s="387"/>
      <c r="W42" s="386"/>
      <c r="X42" s="386"/>
      <c r="Y42" s="386"/>
      <c r="Z42" s="386"/>
      <c r="AA42" s="386"/>
      <c r="AB42" s="386"/>
      <c r="AC42" s="386"/>
      <c r="AD42" s="386"/>
      <c r="AE42" s="386"/>
      <c r="AF42" s="386"/>
      <c r="AG42" s="386"/>
      <c r="AH42" s="386"/>
      <c r="AI42" s="386"/>
      <c r="AJ42" s="386"/>
      <c r="AK42" s="386"/>
      <c r="AL42" s="212"/>
      <c r="AM42" s="387" t="str">
        <f t="shared" si="0"/>
        <v/>
      </c>
      <c r="AN42" s="387"/>
      <c r="AO42" s="386"/>
      <c r="AP42" s="386"/>
      <c r="AQ42" s="386"/>
      <c r="AR42" s="386"/>
      <c r="AS42" s="386"/>
      <c r="AT42" s="386"/>
      <c r="AU42" s="386"/>
      <c r="AV42" s="386"/>
      <c r="AW42" s="386"/>
      <c r="AX42" s="386"/>
      <c r="AY42" s="386"/>
      <c r="AZ42" s="386"/>
      <c r="BA42" s="386"/>
      <c r="BB42" s="386"/>
      <c r="BC42" s="386"/>
      <c r="BD42" s="212"/>
      <c r="BE42" s="387" t="str">
        <f t="shared" si="1"/>
        <v/>
      </c>
      <c r="BF42" s="387"/>
      <c r="BG42" s="386"/>
      <c r="BH42" s="386"/>
      <c r="BI42" s="386"/>
      <c r="BJ42" s="386"/>
      <c r="BK42" s="386"/>
      <c r="BL42" s="386"/>
      <c r="BM42" s="386"/>
      <c r="BN42" s="386"/>
      <c r="BO42" s="386"/>
      <c r="BP42" s="386"/>
      <c r="BQ42" s="386"/>
      <c r="BR42" s="386"/>
      <c r="BS42" s="386"/>
      <c r="BT42" s="386"/>
      <c r="BU42" s="386"/>
      <c r="BV42" s="212"/>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2"/>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9"/>
      <c r="DG42" s="388" t="str">
        <f>IF('各会計、関係団体の財政状況及び健全化判断比率'!BR15="","",'各会計、関係団体の財政状況及び健全化判断比率'!BR15)</f>
        <v/>
      </c>
      <c r="DH42" s="388"/>
      <c r="DI42" s="216"/>
      <c r="DJ42" s="184"/>
      <c r="DK42" s="184"/>
      <c r="DL42" s="184"/>
      <c r="DM42" s="184"/>
      <c r="DN42" s="184"/>
      <c r="DO42" s="184"/>
    </row>
    <row r="43" spans="1:119" ht="32.25" customHeight="1" x14ac:dyDescent="0.15">
      <c r="A43" s="184"/>
      <c r="B43" s="211"/>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2"/>
      <c r="U43" s="387" t="str">
        <f t="shared" si="4"/>
        <v/>
      </c>
      <c r="V43" s="387"/>
      <c r="W43" s="386"/>
      <c r="X43" s="386"/>
      <c r="Y43" s="386"/>
      <c r="Z43" s="386"/>
      <c r="AA43" s="386"/>
      <c r="AB43" s="386"/>
      <c r="AC43" s="386"/>
      <c r="AD43" s="386"/>
      <c r="AE43" s="386"/>
      <c r="AF43" s="386"/>
      <c r="AG43" s="386"/>
      <c r="AH43" s="386"/>
      <c r="AI43" s="386"/>
      <c r="AJ43" s="386"/>
      <c r="AK43" s="386"/>
      <c r="AL43" s="212"/>
      <c r="AM43" s="387" t="str">
        <f t="shared" si="0"/>
        <v/>
      </c>
      <c r="AN43" s="387"/>
      <c r="AO43" s="386"/>
      <c r="AP43" s="386"/>
      <c r="AQ43" s="386"/>
      <c r="AR43" s="386"/>
      <c r="AS43" s="386"/>
      <c r="AT43" s="386"/>
      <c r="AU43" s="386"/>
      <c r="AV43" s="386"/>
      <c r="AW43" s="386"/>
      <c r="AX43" s="386"/>
      <c r="AY43" s="386"/>
      <c r="AZ43" s="386"/>
      <c r="BA43" s="386"/>
      <c r="BB43" s="386"/>
      <c r="BC43" s="386"/>
      <c r="BD43" s="212"/>
      <c r="BE43" s="387" t="str">
        <f t="shared" si="1"/>
        <v/>
      </c>
      <c r="BF43" s="387"/>
      <c r="BG43" s="386"/>
      <c r="BH43" s="386"/>
      <c r="BI43" s="386"/>
      <c r="BJ43" s="386"/>
      <c r="BK43" s="386"/>
      <c r="BL43" s="386"/>
      <c r="BM43" s="386"/>
      <c r="BN43" s="386"/>
      <c r="BO43" s="386"/>
      <c r="BP43" s="386"/>
      <c r="BQ43" s="386"/>
      <c r="BR43" s="386"/>
      <c r="BS43" s="386"/>
      <c r="BT43" s="386"/>
      <c r="BU43" s="386"/>
      <c r="BV43" s="212"/>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2"/>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9"/>
      <c r="DG43" s="388" t="str">
        <f>IF('各会計、関係団体の財政状況及び健全化判断比率'!BR16="","",'各会計、関係団体の財政状況及び健全化判断比率'!BR16)</f>
        <v/>
      </c>
      <c r="DH43" s="388"/>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204</v>
      </c>
      <c r="C46" s="184"/>
      <c r="D46" s="184"/>
      <c r="E46" s="184" t="s">
        <v>205</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206</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207</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208</v>
      </c>
    </row>
    <row r="50" spans="5:5" x14ac:dyDescent="0.15">
      <c r="E50" s="186" t="s">
        <v>209</v>
      </c>
    </row>
    <row r="51" spans="5:5" x14ac:dyDescent="0.15">
      <c r="E51" s="186" t="s">
        <v>210</v>
      </c>
    </row>
    <row r="52" spans="5:5" x14ac:dyDescent="0.15">
      <c r="E52" s="186" t="s">
        <v>211</v>
      </c>
    </row>
    <row r="53" spans="5:5" x14ac:dyDescent="0.15"/>
    <row r="54" spans="5:5" x14ac:dyDescent="0.15"/>
    <row r="55" spans="5:5" x14ac:dyDescent="0.15"/>
    <row r="56" spans="5:5" x14ac:dyDescent="0.15"/>
  </sheetData>
  <sheetProtection algorithmName="SHA-512" hashValue="xdddkeDnHIcJ5hIGgtxTr+BcyrCZjgKKd945sMkw132p0HInItRVNij0QW7pGURqxvWrKxHgV7uihT3e0wUeKw==" saltValue="2IAIPCWAWME0DsyyUUNw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7"/>
  <sheetViews>
    <sheetView showGridLines="0" zoomScale="70" zoomScaleNormal="70" zoomScaleSheetLayoutView="100" workbookViewId="0">
      <selection activeCell="C35" sqref="C35:E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564</v>
      </c>
      <c r="D34" s="1210"/>
      <c r="E34" s="1211"/>
      <c r="F34" s="32">
        <v>6.91</v>
      </c>
      <c r="G34" s="33">
        <v>7.68</v>
      </c>
      <c r="H34" s="33">
        <v>7.21</v>
      </c>
      <c r="I34" s="33">
        <v>7.08</v>
      </c>
      <c r="J34" s="34">
        <v>6.4</v>
      </c>
      <c r="K34" s="22"/>
      <c r="L34" s="22"/>
      <c r="M34" s="22"/>
      <c r="N34" s="22"/>
      <c r="O34" s="22"/>
      <c r="P34" s="22"/>
    </row>
    <row r="35" spans="1:16" ht="39" customHeight="1" x14ac:dyDescent="0.15">
      <c r="A35" s="22"/>
      <c r="B35" s="35"/>
      <c r="C35" s="1204" t="s">
        <v>565</v>
      </c>
      <c r="D35" s="1205"/>
      <c r="E35" s="1206"/>
      <c r="F35" s="36">
        <v>10.24</v>
      </c>
      <c r="G35" s="37">
        <v>9.5399999999999991</v>
      </c>
      <c r="H35" s="37">
        <v>7.08</v>
      </c>
      <c r="I35" s="37">
        <v>6.44</v>
      </c>
      <c r="J35" s="38">
        <v>5.51</v>
      </c>
      <c r="K35" s="22"/>
      <c r="L35" s="22"/>
      <c r="M35" s="22"/>
      <c r="N35" s="22"/>
      <c r="O35" s="22"/>
      <c r="P35" s="22"/>
    </row>
    <row r="36" spans="1:16" ht="39" customHeight="1" x14ac:dyDescent="0.15">
      <c r="A36" s="22"/>
      <c r="B36" s="35"/>
      <c r="C36" s="1204" t="s">
        <v>566</v>
      </c>
      <c r="D36" s="1205"/>
      <c r="E36" s="1206"/>
      <c r="F36" s="36">
        <v>1.47</v>
      </c>
      <c r="G36" s="37">
        <v>0.75</v>
      </c>
      <c r="H36" s="37">
        <v>1.0900000000000001</v>
      </c>
      <c r="I36" s="37">
        <v>1.73</v>
      </c>
      <c r="J36" s="38">
        <v>2.29</v>
      </c>
      <c r="K36" s="22"/>
      <c r="L36" s="22"/>
      <c r="M36" s="22"/>
      <c r="N36" s="22"/>
      <c r="O36" s="22"/>
      <c r="P36" s="22"/>
    </row>
    <row r="37" spans="1:16" ht="39" customHeight="1" x14ac:dyDescent="0.15">
      <c r="A37" s="22"/>
      <c r="B37" s="35"/>
      <c r="C37" s="1204" t="s">
        <v>567</v>
      </c>
      <c r="D37" s="1205"/>
      <c r="E37" s="1206"/>
      <c r="F37" s="36">
        <v>4.8499999999999996</v>
      </c>
      <c r="G37" s="37">
        <v>4.2300000000000004</v>
      </c>
      <c r="H37" s="37">
        <v>1.68</v>
      </c>
      <c r="I37" s="37">
        <v>0.78</v>
      </c>
      <c r="J37" s="38">
        <v>1.02</v>
      </c>
      <c r="K37" s="22"/>
      <c r="L37" s="22"/>
      <c r="M37" s="22"/>
      <c r="N37" s="22"/>
      <c r="O37" s="22"/>
      <c r="P37" s="22"/>
    </row>
    <row r="38" spans="1:16" ht="39" customHeight="1" x14ac:dyDescent="0.15">
      <c r="A38" s="22"/>
      <c r="B38" s="35"/>
      <c r="C38" s="1204" t="s">
        <v>568</v>
      </c>
      <c r="D38" s="1205"/>
      <c r="E38" s="1206"/>
      <c r="F38" s="36">
        <v>0.04</v>
      </c>
      <c r="G38" s="37">
        <v>0.03</v>
      </c>
      <c r="H38" s="37">
        <v>0.04</v>
      </c>
      <c r="I38" s="37">
        <v>0.09</v>
      </c>
      <c r="J38" s="38">
        <v>0.21</v>
      </c>
      <c r="K38" s="22"/>
      <c r="L38" s="22"/>
      <c r="M38" s="22"/>
      <c r="N38" s="22"/>
      <c r="O38" s="22"/>
      <c r="P38" s="22"/>
    </row>
    <row r="39" spans="1:16" ht="39" customHeight="1" x14ac:dyDescent="0.15">
      <c r="A39" s="22"/>
      <c r="B39" s="35"/>
      <c r="C39" s="1204" t="s">
        <v>569</v>
      </c>
      <c r="D39" s="1205"/>
      <c r="E39" s="1206"/>
      <c r="F39" s="36">
        <v>0.23</v>
      </c>
      <c r="G39" s="37">
        <v>0.13</v>
      </c>
      <c r="H39" s="37">
        <v>0.1</v>
      </c>
      <c r="I39" s="37">
        <v>0.18</v>
      </c>
      <c r="J39" s="38">
        <v>0.12</v>
      </c>
      <c r="K39" s="22"/>
      <c r="L39" s="22"/>
      <c r="M39" s="22"/>
      <c r="N39" s="22"/>
      <c r="O39" s="22"/>
      <c r="P39" s="22"/>
    </row>
    <row r="40" spans="1:16" ht="39" customHeight="1" x14ac:dyDescent="0.15">
      <c r="A40" s="22"/>
      <c r="B40" s="35"/>
      <c r="C40" s="1204" t="s">
        <v>570</v>
      </c>
      <c r="D40" s="1205"/>
      <c r="E40" s="1206"/>
      <c r="F40" s="36">
        <v>0.1</v>
      </c>
      <c r="G40" s="37">
        <v>0.01</v>
      </c>
      <c r="H40" s="37">
        <v>0.09</v>
      </c>
      <c r="I40" s="37">
        <v>0.02</v>
      </c>
      <c r="J40" s="38">
        <v>0.02</v>
      </c>
      <c r="K40" s="22"/>
      <c r="L40" s="22"/>
      <c r="M40" s="22"/>
      <c r="N40" s="22"/>
      <c r="O40" s="22"/>
      <c r="P40" s="22"/>
    </row>
    <row r="41" spans="1:16" ht="39" customHeight="1" x14ac:dyDescent="0.15">
      <c r="A41" s="22"/>
      <c r="B41" s="35"/>
      <c r="C41" s="1204" t="s">
        <v>571</v>
      </c>
      <c r="D41" s="1205"/>
      <c r="E41" s="1206"/>
      <c r="F41" s="36">
        <v>0.02</v>
      </c>
      <c r="G41" s="37">
        <v>0.03</v>
      </c>
      <c r="H41" s="37">
        <v>0</v>
      </c>
      <c r="I41" s="37">
        <v>0.01</v>
      </c>
      <c r="J41" s="38">
        <v>0.01</v>
      </c>
      <c r="K41" s="22"/>
      <c r="L41" s="22"/>
      <c r="M41" s="22"/>
      <c r="N41" s="22"/>
      <c r="O41" s="22"/>
      <c r="P41" s="22"/>
    </row>
    <row r="42" spans="1:16" ht="39" customHeight="1" x14ac:dyDescent="0.15">
      <c r="A42" s="22"/>
      <c r="B42" s="39"/>
      <c r="C42" s="1204" t="s">
        <v>572</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573</v>
      </c>
      <c r="D43" s="1208"/>
      <c r="E43" s="1209"/>
      <c r="F43" s="41">
        <v>0</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row r="46" spans="1:16" ht="12.95" hidden="1" customHeight="1" x14ac:dyDescent="0.15"/>
    <row r="47" spans="1:16" ht="12.95" hidden="1" customHeight="1" x14ac:dyDescent="0.15"/>
  </sheetData>
  <sheetProtection algorithmName="SHA-512" hashValue="H0D8ha6WHhTYZ9Q/KcRVfrEtVXnrMyDb7iFydMhWq9gYcdYKZtSoqQ9L711/HJcCU0SqyCGCfHF++f8q52yf6Q==" saltValue="D0hO/IapvsJctFlic80S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434</v>
      </c>
      <c r="L45" s="60">
        <v>647</v>
      </c>
      <c r="M45" s="60">
        <v>711</v>
      </c>
      <c r="N45" s="60">
        <v>818</v>
      </c>
      <c r="O45" s="61">
        <v>846</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515</v>
      </c>
      <c r="L46" s="64" t="s">
        <v>515</v>
      </c>
      <c r="M46" s="64" t="s">
        <v>515</v>
      </c>
      <c r="N46" s="64" t="s">
        <v>515</v>
      </c>
      <c r="O46" s="65" t="s">
        <v>515</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515</v>
      </c>
      <c r="L47" s="64" t="s">
        <v>515</v>
      </c>
      <c r="M47" s="64" t="s">
        <v>515</v>
      </c>
      <c r="N47" s="64" t="s">
        <v>515</v>
      </c>
      <c r="O47" s="65" t="s">
        <v>515</v>
      </c>
      <c r="P47" s="48"/>
      <c r="Q47" s="48"/>
      <c r="R47" s="48"/>
      <c r="S47" s="48"/>
      <c r="T47" s="48"/>
      <c r="U47" s="48"/>
    </row>
    <row r="48" spans="1:21" ht="30.75" customHeight="1" x14ac:dyDescent="0.15">
      <c r="A48" s="48"/>
      <c r="B48" s="1232"/>
      <c r="C48" s="1233"/>
      <c r="D48" s="62"/>
      <c r="E48" s="1214" t="s">
        <v>15</v>
      </c>
      <c r="F48" s="1214"/>
      <c r="G48" s="1214"/>
      <c r="H48" s="1214"/>
      <c r="I48" s="1214"/>
      <c r="J48" s="1215"/>
      <c r="K48" s="63">
        <v>89</v>
      </c>
      <c r="L48" s="64">
        <v>89</v>
      </c>
      <c r="M48" s="64">
        <v>95</v>
      </c>
      <c r="N48" s="64">
        <v>96</v>
      </c>
      <c r="O48" s="65">
        <v>98</v>
      </c>
      <c r="P48" s="48"/>
      <c r="Q48" s="48"/>
      <c r="R48" s="48"/>
      <c r="S48" s="48"/>
      <c r="T48" s="48"/>
      <c r="U48" s="48"/>
    </row>
    <row r="49" spans="1:21" ht="30.75" customHeight="1" x14ac:dyDescent="0.15">
      <c r="A49" s="48"/>
      <c r="B49" s="1232"/>
      <c r="C49" s="1233"/>
      <c r="D49" s="62"/>
      <c r="E49" s="1214" t="s">
        <v>16</v>
      </c>
      <c r="F49" s="1214"/>
      <c r="G49" s="1214"/>
      <c r="H49" s="1214"/>
      <c r="I49" s="1214"/>
      <c r="J49" s="1215"/>
      <c r="K49" s="63">
        <v>52</v>
      </c>
      <c r="L49" s="64">
        <v>55</v>
      </c>
      <c r="M49" s="64">
        <v>61</v>
      </c>
      <c r="N49" s="64">
        <v>62</v>
      </c>
      <c r="O49" s="65">
        <v>53</v>
      </c>
      <c r="P49" s="48"/>
      <c r="Q49" s="48"/>
      <c r="R49" s="48"/>
      <c r="S49" s="48"/>
      <c r="T49" s="48"/>
      <c r="U49" s="48"/>
    </row>
    <row r="50" spans="1:21" ht="30.75" customHeight="1" x14ac:dyDescent="0.15">
      <c r="A50" s="48"/>
      <c r="B50" s="1232"/>
      <c r="C50" s="1233"/>
      <c r="D50" s="62"/>
      <c r="E50" s="1214" t="s">
        <v>17</v>
      </c>
      <c r="F50" s="1214"/>
      <c r="G50" s="1214"/>
      <c r="H50" s="1214"/>
      <c r="I50" s="1214"/>
      <c r="J50" s="1215"/>
      <c r="K50" s="63">
        <v>85</v>
      </c>
      <c r="L50" s="64">
        <v>79</v>
      </c>
      <c r="M50" s="64">
        <v>24</v>
      </c>
      <c r="N50" s="64">
        <v>20</v>
      </c>
      <c r="O50" s="65">
        <v>17</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515</v>
      </c>
      <c r="L51" s="64" t="s">
        <v>515</v>
      </c>
      <c r="M51" s="64" t="s">
        <v>515</v>
      </c>
      <c r="N51" s="64" t="s">
        <v>515</v>
      </c>
      <c r="O51" s="65" t="s">
        <v>515</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485</v>
      </c>
      <c r="L52" s="64">
        <v>646</v>
      </c>
      <c r="M52" s="64">
        <v>696</v>
      </c>
      <c r="N52" s="64">
        <v>750</v>
      </c>
      <c r="O52" s="65">
        <v>762</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175</v>
      </c>
      <c r="L53" s="69">
        <v>224</v>
      </c>
      <c r="M53" s="69">
        <v>195</v>
      </c>
      <c r="N53" s="69">
        <v>246</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0zk/N5KfXlAAcFwWmwrQBrRER5ulIBAhaF3kXPVq59m2iB92B1U5Gz7qut1auNTzMvnkL8OU2f9w3VEveg6NQ==" saltValue="PuwXXKtaVe3T2H5qACs4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activeCell="I42" sqref="I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0" t="s">
        <v>30</v>
      </c>
      <c r="C41" s="1251"/>
      <c r="D41" s="102"/>
      <c r="E41" s="1252" t="s">
        <v>31</v>
      </c>
      <c r="F41" s="1252"/>
      <c r="G41" s="1252"/>
      <c r="H41" s="1253"/>
      <c r="I41" s="103">
        <v>5975</v>
      </c>
      <c r="J41" s="104">
        <v>5955</v>
      </c>
      <c r="K41" s="104">
        <v>6487</v>
      </c>
      <c r="L41" s="104">
        <v>6058</v>
      </c>
      <c r="M41" s="105">
        <v>6297</v>
      </c>
    </row>
    <row r="42" spans="2:13" ht="27.75" customHeight="1" x14ac:dyDescent="0.15">
      <c r="B42" s="1240"/>
      <c r="C42" s="1241"/>
      <c r="D42" s="106"/>
      <c r="E42" s="1244" t="s">
        <v>32</v>
      </c>
      <c r="F42" s="1244"/>
      <c r="G42" s="1244"/>
      <c r="H42" s="1245"/>
      <c r="I42" s="107">
        <v>167</v>
      </c>
      <c r="J42" s="108">
        <v>90</v>
      </c>
      <c r="K42" s="108">
        <v>68</v>
      </c>
      <c r="L42" s="108">
        <v>49</v>
      </c>
      <c r="M42" s="109">
        <v>33</v>
      </c>
    </row>
    <row r="43" spans="2:13" ht="27.75" customHeight="1" x14ac:dyDescent="0.15">
      <c r="B43" s="1240"/>
      <c r="C43" s="1241"/>
      <c r="D43" s="106"/>
      <c r="E43" s="1244" t="s">
        <v>33</v>
      </c>
      <c r="F43" s="1244"/>
      <c r="G43" s="1244"/>
      <c r="H43" s="1245"/>
      <c r="I43" s="107">
        <v>1434</v>
      </c>
      <c r="J43" s="108">
        <v>1393</v>
      </c>
      <c r="K43" s="108">
        <v>1393</v>
      </c>
      <c r="L43" s="108">
        <v>1363</v>
      </c>
      <c r="M43" s="109">
        <v>1330</v>
      </c>
    </row>
    <row r="44" spans="2:13" ht="27.75" customHeight="1" x14ac:dyDescent="0.15">
      <c r="B44" s="1240"/>
      <c r="C44" s="1241"/>
      <c r="D44" s="106"/>
      <c r="E44" s="1244" t="s">
        <v>34</v>
      </c>
      <c r="F44" s="1244"/>
      <c r="G44" s="1244"/>
      <c r="H44" s="1245"/>
      <c r="I44" s="107">
        <v>336</v>
      </c>
      <c r="J44" s="108">
        <v>304</v>
      </c>
      <c r="K44" s="108">
        <v>290</v>
      </c>
      <c r="L44" s="108">
        <v>236</v>
      </c>
      <c r="M44" s="109">
        <v>193</v>
      </c>
    </row>
    <row r="45" spans="2:13" ht="27.75" customHeight="1" x14ac:dyDescent="0.15">
      <c r="B45" s="1240"/>
      <c r="C45" s="1241"/>
      <c r="D45" s="106"/>
      <c r="E45" s="1244" t="s">
        <v>35</v>
      </c>
      <c r="F45" s="1244"/>
      <c r="G45" s="1244"/>
      <c r="H45" s="1245"/>
      <c r="I45" s="107">
        <v>1649</v>
      </c>
      <c r="J45" s="108">
        <v>1556</v>
      </c>
      <c r="K45" s="108">
        <v>1481</v>
      </c>
      <c r="L45" s="108">
        <v>1491</v>
      </c>
      <c r="M45" s="109">
        <v>1530</v>
      </c>
    </row>
    <row r="46" spans="2:13" ht="27.75" customHeight="1" x14ac:dyDescent="0.15">
      <c r="B46" s="1240"/>
      <c r="C46" s="1241"/>
      <c r="D46" s="110"/>
      <c r="E46" s="1244" t="s">
        <v>36</v>
      </c>
      <c r="F46" s="1244"/>
      <c r="G46" s="1244"/>
      <c r="H46" s="1245"/>
      <c r="I46" s="107" t="s">
        <v>515</v>
      </c>
      <c r="J46" s="108" t="s">
        <v>515</v>
      </c>
      <c r="K46" s="108" t="s">
        <v>515</v>
      </c>
      <c r="L46" s="108" t="s">
        <v>515</v>
      </c>
      <c r="M46" s="109" t="s">
        <v>515</v>
      </c>
    </row>
    <row r="47" spans="2:13" ht="27.75" customHeight="1" x14ac:dyDescent="0.15">
      <c r="B47" s="1240"/>
      <c r="C47" s="1241"/>
      <c r="D47" s="111"/>
      <c r="E47" s="1254" t="s">
        <v>37</v>
      </c>
      <c r="F47" s="1255"/>
      <c r="G47" s="1255"/>
      <c r="H47" s="1256"/>
      <c r="I47" s="107" t="s">
        <v>515</v>
      </c>
      <c r="J47" s="108" t="s">
        <v>515</v>
      </c>
      <c r="K47" s="108" t="s">
        <v>515</v>
      </c>
      <c r="L47" s="108" t="s">
        <v>515</v>
      </c>
      <c r="M47" s="109" t="s">
        <v>515</v>
      </c>
    </row>
    <row r="48" spans="2:13" ht="27.75" customHeight="1" x14ac:dyDescent="0.15">
      <c r="B48" s="1240"/>
      <c r="C48" s="1241"/>
      <c r="D48" s="106"/>
      <c r="E48" s="1244" t="s">
        <v>38</v>
      </c>
      <c r="F48" s="1244"/>
      <c r="G48" s="1244"/>
      <c r="H48" s="1245"/>
      <c r="I48" s="107" t="s">
        <v>515</v>
      </c>
      <c r="J48" s="108" t="s">
        <v>515</v>
      </c>
      <c r="K48" s="108" t="s">
        <v>515</v>
      </c>
      <c r="L48" s="108" t="s">
        <v>515</v>
      </c>
      <c r="M48" s="109" t="s">
        <v>515</v>
      </c>
    </row>
    <row r="49" spans="2:13" ht="27.75" customHeight="1" x14ac:dyDescent="0.15">
      <c r="B49" s="1242"/>
      <c r="C49" s="1243"/>
      <c r="D49" s="106"/>
      <c r="E49" s="1244" t="s">
        <v>39</v>
      </c>
      <c r="F49" s="1244"/>
      <c r="G49" s="1244"/>
      <c r="H49" s="1245"/>
      <c r="I49" s="107" t="s">
        <v>515</v>
      </c>
      <c r="J49" s="108" t="s">
        <v>515</v>
      </c>
      <c r="K49" s="108" t="s">
        <v>515</v>
      </c>
      <c r="L49" s="108" t="s">
        <v>515</v>
      </c>
      <c r="M49" s="109" t="s">
        <v>515</v>
      </c>
    </row>
    <row r="50" spans="2:13" ht="27.75" customHeight="1" x14ac:dyDescent="0.15">
      <c r="B50" s="1238" t="s">
        <v>40</v>
      </c>
      <c r="C50" s="1239"/>
      <c r="D50" s="112"/>
      <c r="E50" s="1244" t="s">
        <v>41</v>
      </c>
      <c r="F50" s="1244"/>
      <c r="G50" s="1244"/>
      <c r="H50" s="1245"/>
      <c r="I50" s="107">
        <v>2229</v>
      </c>
      <c r="J50" s="108">
        <v>2301</v>
      </c>
      <c r="K50" s="108">
        <v>2208</v>
      </c>
      <c r="L50" s="108">
        <v>2073</v>
      </c>
      <c r="M50" s="109">
        <v>2107</v>
      </c>
    </row>
    <row r="51" spans="2:13" ht="27.75" customHeight="1" x14ac:dyDescent="0.15">
      <c r="B51" s="1240"/>
      <c r="C51" s="1241"/>
      <c r="D51" s="106"/>
      <c r="E51" s="1244" t="s">
        <v>42</v>
      </c>
      <c r="F51" s="1244"/>
      <c r="G51" s="1244"/>
      <c r="H51" s="1245"/>
      <c r="I51" s="107">
        <v>61</v>
      </c>
      <c r="J51" s="108">
        <v>55</v>
      </c>
      <c r="K51" s="108">
        <v>45</v>
      </c>
      <c r="L51" s="108">
        <v>40</v>
      </c>
      <c r="M51" s="109">
        <v>31</v>
      </c>
    </row>
    <row r="52" spans="2:13" ht="27.75" customHeight="1" x14ac:dyDescent="0.15">
      <c r="B52" s="1242"/>
      <c r="C52" s="1243"/>
      <c r="D52" s="106"/>
      <c r="E52" s="1244" t="s">
        <v>43</v>
      </c>
      <c r="F52" s="1244"/>
      <c r="G52" s="1244"/>
      <c r="H52" s="1245"/>
      <c r="I52" s="107">
        <v>6869</v>
      </c>
      <c r="J52" s="108">
        <v>6918</v>
      </c>
      <c r="K52" s="108">
        <v>7368</v>
      </c>
      <c r="L52" s="108">
        <v>7124</v>
      </c>
      <c r="M52" s="109">
        <v>7457</v>
      </c>
    </row>
    <row r="53" spans="2:13" ht="27.75" customHeight="1" thickBot="1" x14ac:dyDescent="0.2">
      <c r="B53" s="1246" t="s">
        <v>44</v>
      </c>
      <c r="C53" s="1247"/>
      <c r="D53" s="113"/>
      <c r="E53" s="1248" t="s">
        <v>45</v>
      </c>
      <c r="F53" s="1248"/>
      <c r="G53" s="1248"/>
      <c r="H53" s="1249"/>
      <c r="I53" s="114">
        <v>403</v>
      </c>
      <c r="J53" s="115">
        <v>24</v>
      </c>
      <c r="K53" s="115">
        <v>99</v>
      </c>
      <c r="L53" s="115">
        <v>-40</v>
      </c>
      <c r="M53" s="116">
        <v>-211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6ynE8q70Tc04yjgbtkp1NqI61uWQ+Noq3MllfEgHLH73xhRvbscEQEqWFew/de9b1wyJ7NSJ7exRil87JVynA==" saltValue="5+Ueqne78IJ/M0D6FJ8xy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85"/>
  <sheetViews>
    <sheetView showGridLines="0" zoomScale="50" zoomScaleNormal="5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1215</v>
      </c>
      <c r="G55" s="128">
        <v>1217</v>
      </c>
      <c r="H55" s="129">
        <v>1350</v>
      </c>
    </row>
    <row r="56" spans="2:8" ht="52.5" customHeight="1" x14ac:dyDescent="0.15">
      <c r="B56" s="130"/>
      <c r="C56" s="1267" t="s">
        <v>49</v>
      </c>
      <c r="D56" s="1267"/>
      <c r="E56" s="1268"/>
      <c r="F56" s="131">
        <v>339</v>
      </c>
      <c r="G56" s="131">
        <v>239</v>
      </c>
      <c r="H56" s="132">
        <v>139</v>
      </c>
    </row>
    <row r="57" spans="2:8" ht="53.25" customHeight="1" x14ac:dyDescent="0.15">
      <c r="B57" s="130"/>
      <c r="C57" s="1269" t="s">
        <v>50</v>
      </c>
      <c r="D57" s="1269"/>
      <c r="E57" s="1270"/>
      <c r="F57" s="133">
        <v>3223</v>
      </c>
      <c r="G57" s="133">
        <v>3301</v>
      </c>
      <c r="H57" s="134">
        <v>3302</v>
      </c>
    </row>
    <row r="58" spans="2:8" ht="45.75" customHeight="1" x14ac:dyDescent="0.15">
      <c r="B58" s="135"/>
      <c r="C58" s="1257" t="s">
        <v>587</v>
      </c>
      <c r="D58" s="1258"/>
      <c r="E58" s="1259"/>
      <c r="F58" s="136">
        <v>1676</v>
      </c>
      <c r="G58" s="136">
        <v>1816</v>
      </c>
      <c r="H58" s="136">
        <v>1810</v>
      </c>
    </row>
    <row r="59" spans="2:8" ht="45.75" customHeight="1" x14ac:dyDescent="0.15">
      <c r="B59" s="135"/>
      <c r="C59" s="1257" t="s">
        <v>588</v>
      </c>
      <c r="D59" s="1258"/>
      <c r="E59" s="1259"/>
      <c r="F59" s="136">
        <v>1035</v>
      </c>
      <c r="G59" s="136">
        <v>1035</v>
      </c>
      <c r="H59" s="136">
        <v>1035</v>
      </c>
    </row>
    <row r="60" spans="2:8" ht="45.75" customHeight="1" x14ac:dyDescent="0.15">
      <c r="B60" s="135"/>
      <c r="C60" s="1257" t="s">
        <v>589</v>
      </c>
      <c r="D60" s="1258"/>
      <c r="E60" s="1259"/>
      <c r="F60" s="136">
        <v>374</v>
      </c>
      <c r="G60" s="136">
        <v>305</v>
      </c>
      <c r="H60" s="136">
        <v>305</v>
      </c>
    </row>
    <row r="61" spans="2:8" ht="45.75" customHeight="1" x14ac:dyDescent="0.15">
      <c r="B61" s="135"/>
      <c r="C61" s="1257" t="s">
        <v>590</v>
      </c>
      <c r="D61" s="1258"/>
      <c r="E61" s="1259"/>
      <c r="F61" s="136">
        <v>64</v>
      </c>
      <c r="G61" s="136">
        <v>64</v>
      </c>
      <c r="H61" s="136">
        <v>64</v>
      </c>
    </row>
    <row r="62" spans="2:8" ht="45.75" customHeight="1" thickBot="1" x14ac:dyDescent="0.2">
      <c r="B62" s="137"/>
      <c r="C62" s="1260" t="s">
        <v>591</v>
      </c>
      <c r="D62" s="1261"/>
      <c r="E62" s="1262"/>
      <c r="F62" s="138">
        <v>60</v>
      </c>
      <c r="G62" s="138">
        <v>60</v>
      </c>
      <c r="H62" s="138">
        <v>60</v>
      </c>
    </row>
    <row r="63" spans="2:8" ht="52.5" customHeight="1" thickBot="1" x14ac:dyDescent="0.2">
      <c r="B63" s="139"/>
      <c r="C63" s="1263" t="s">
        <v>51</v>
      </c>
      <c r="D63" s="1263"/>
      <c r="E63" s="1264"/>
      <c r="F63" s="140">
        <v>4778</v>
      </c>
      <c r="G63" s="140">
        <v>4757</v>
      </c>
      <c r="H63" s="141">
        <v>4791</v>
      </c>
    </row>
    <row r="64" spans="2:8" ht="15" customHeight="1" x14ac:dyDescent="0.15"/>
    <row r="65" ht="0" hidden="1" customHeight="1" x14ac:dyDescent="0.15"/>
    <row r="66" ht="0" hidden="1" customHeight="1" x14ac:dyDescent="0.15"/>
    <row r="67" ht="0" hidden="1" customHeight="1" x14ac:dyDescent="0.15"/>
    <row r="68" ht="0" hidden="1" customHeight="1" x14ac:dyDescent="0.15"/>
    <row r="69" ht="0" hidden="1" customHeight="1" x14ac:dyDescent="0.15"/>
    <row r="70" ht="0" hidden="1" customHeight="1" x14ac:dyDescent="0.15"/>
    <row r="71" ht="0" hidden="1" customHeight="1" x14ac:dyDescent="0.15"/>
    <row r="72" ht="0" hidden="1" customHeight="1" x14ac:dyDescent="0.15"/>
    <row r="73" ht="0" hidden="1" customHeight="1" x14ac:dyDescent="0.15"/>
    <row r="74" ht="0" hidden="1" customHeight="1" x14ac:dyDescent="0.15"/>
    <row r="75" ht="0" hidden="1" customHeight="1" x14ac:dyDescent="0.15"/>
    <row r="76" ht="0" hidden="1" customHeight="1" x14ac:dyDescent="0.15"/>
    <row r="77" ht="0" hidden="1" customHeight="1" x14ac:dyDescent="0.15"/>
    <row r="78" ht="0" hidden="1" customHeight="1" x14ac:dyDescent="0.15"/>
    <row r="79" ht="0" hidden="1" customHeight="1" x14ac:dyDescent="0.15"/>
    <row r="80" ht="0" hidden="1" customHeight="1" x14ac:dyDescent="0.15"/>
    <row r="81" ht="0" hidden="1" customHeight="1" x14ac:dyDescent="0.15"/>
    <row r="82" ht="0" hidden="1" customHeight="1" x14ac:dyDescent="0.15"/>
    <row r="83" ht="0" hidden="1" customHeight="1" x14ac:dyDescent="0.15"/>
    <row r="84" ht="0" hidden="1" customHeight="1" x14ac:dyDescent="0.15"/>
    <row r="85" ht="0" hidden="1" customHeight="1" x14ac:dyDescent="0.15"/>
  </sheetData>
  <sheetProtection algorithmName="SHA-512" hashValue="H/YrcKT1TPkrGik9eFmYSdqB06lb8JW4kfQaWaMeSF5EAgty0LX5algyUZEUbnXlnOaWbx6ltF1WA6j1txzI7A==" saltValue="XriyV5rFyms2m/GMLglj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554</v>
      </c>
      <c r="G2" s="155"/>
      <c r="H2" s="156"/>
    </row>
    <row r="3" spans="1:8" x14ac:dyDescent="0.15">
      <c r="A3" s="152" t="s">
        <v>547</v>
      </c>
      <c r="B3" s="157"/>
      <c r="C3" s="158"/>
      <c r="D3" s="159">
        <v>41341</v>
      </c>
      <c r="E3" s="160"/>
      <c r="F3" s="161">
        <v>78903</v>
      </c>
      <c r="G3" s="162"/>
      <c r="H3" s="163"/>
    </row>
    <row r="4" spans="1:8" x14ac:dyDescent="0.15">
      <c r="A4" s="164"/>
      <c r="B4" s="165"/>
      <c r="C4" s="166"/>
      <c r="D4" s="167">
        <v>38272</v>
      </c>
      <c r="E4" s="168"/>
      <c r="F4" s="169">
        <v>49201</v>
      </c>
      <c r="G4" s="170"/>
      <c r="H4" s="171"/>
    </row>
    <row r="5" spans="1:8" x14ac:dyDescent="0.15">
      <c r="A5" s="152" t="s">
        <v>549</v>
      </c>
      <c r="B5" s="157"/>
      <c r="C5" s="158"/>
      <c r="D5" s="159">
        <v>85098</v>
      </c>
      <c r="E5" s="160"/>
      <c r="F5" s="161">
        <v>82993</v>
      </c>
      <c r="G5" s="162"/>
      <c r="H5" s="163"/>
    </row>
    <row r="6" spans="1:8" x14ac:dyDescent="0.15">
      <c r="A6" s="164"/>
      <c r="B6" s="165"/>
      <c r="C6" s="166"/>
      <c r="D6" s="167">
        <v>81115</v>
      </c>
      <c r="E6" s="168"/>
      <c r="F6" s="169">
        <v>46787</v>
      </c>
      <c r="G6" s="170"/>
      <c r="H6" s="171"/>
    </row>
    <row r="7" spans="1:8" x14ac:dyDescent="0.15">
      <c r="A7" s="152" t="s">
        <v>550</v>
      </c>
      <c r="B7" s="157"/>
      <c r="C7" s="158"/>
      <c r="D7" s="159">
        <v>113828</v>
      </c>
      <c r="E7" s="160"/>
      <c r="F7" s="161">
        <v>108252</v>
      </c>
      <c r="G7" s="162"/>
      <c r="H7" s="163"/>
    </row>
    <row r="8" spans="1:8" x14ac:dyDescent="0.15">
      <c r="A8" s="164"/>
      <c r="B8" s="165"/>
      <c r="C8" s="166"/>
      <c r="D8" s="167">
        <v>106108</v>
      </c>
      <c r="E8" s="168"/>
      <c r="F8" s="169">
        <v>50321</v>
      </c>
      <c r="G8" s="170"/>
      <c r="H8" s="171"/>
    </row>
    <row r="9" spans="1:8" x14ac:dyDescent="0.15">
      <c r="A9" s="152" t="s">
        <v>551</v>
      </c>
      <c r="B9" s="157"/>
      <c r="C9" s="158"/>
      <c r="D9" s="159">
        <v>56893</v>
      </c>
      <c r="E9" s="160"/>
      <c r="F9" s="161">
        <v>93492</v>
      </c>
      <c r="G9" s="162"/>
      <c r="H9" s="163"/>
    </row>
    <row r="10" spans="1:8" x14ac:dyDescent="0.15">
      <c r="A10" s="164"/>
      <c r="B10" s="165"/>
      <c r="C10" s="166"/>
      <c r="D10" s="167">
        <v>42145</v>
      </c>
      <c r="E10" s="168"/>
      <c r="F10" s="169">
        <v>53316</v>
      </c>
      <c r="G10" s="170"/>
      <c r="H10" s="171"/>
    </row>
    <row r="11" spans="1:8" x14ac:dyDescent="0.15">
      <c r="A11" s="152" t="s">
        <v>552</v>
      </c>
      <c r="B11" s="157"/>
      <c r="C11" s="158"/>
      <c r="D11" s="159">
        <v>106036</v>
      </c>
      <c r="E11" s="160"/>
      <c r="F11" s="161">
        <v>94796</v>
      </c>
      <c r="G11" s="162"/>
      <c r="H11" s="163"/>
    </row>
    <row r="12" spans="1:8" x14ac:dyDescent="0.15">
      <c r="A12" s="164"/>
      <c r="B12" s="165"/>
      <c r="C12" s="172"/>
      <c r="D12" s="167">
        <v>87291</v>
      </c>
      <c r="E12" s="168"/>
      <c r="F12" s="169">
        <v>55781</v>
      </c>
      <c r="G12" s="170"/>
      <c r="H12" s="171"/>
    </row>
    <row r="13" spans="1:8" x14ac:dyDescent="0.15">
      <c r="A13" s="152"/>
      <c r="B13" s="157"/>
      <c r="C13" s="173"/>
      <c r="D13" s="174">
        <v>80639</v>
      </c>
      <c r="E13" s="175"/>
      <c r="F13" s="176">
        <v>91687</v>
      </c>
      <c r="G13" s="177"/>
      <c r="H13" s="163"/>
    </row>
    <row r="14" spans="1:8" x14ac:dyDescent="0.15">
      <c r="A14" s="164"/>
      <c r="B14" s="165"/>
      <c r="C14" s="166"/>
      <c r="D14" s="167">
        <v>70986</v>
      </c>
      <c r="E14" s="168"/>
      <c r="F14" s="169">
        <v>51081</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10.27</v>
      </c>
      <c r="C19" s="178">
        <f>ROUND(VALUE(SUBSTITUTE(実質収支比率等に係る経年分析!G$48,"▲","-")),2)</f>
        <v>9.58</v>
      </c>
      <c r="D19" s="178">
        <f>ROUND(VALUE(SUBSTITUTE(実質収支比率等に係る経年分析!H$48,"▲","-")),2)</f>
        <v>7.1</v>
      </c>
      <c r="E19" s="178">
        <f>ROUND(VALUE(SUBSTITUTE(実質収支比率等に係る経年分析!I$48,"▲","-")),2)</f>
        <v>6.46</v>
      </c>
      <c r="F19" s="178">
        <f>ROUND(VALUE(SUBSTITUTE(実質収支比率等に係る経年分析!J$48,"▲","-")),2)</f>
        <v>5.52</v>
      </c>
    </row>
    <row r="20" spans="1:11" x14ac:dyDescent="0.15">
      <c r="A20" s="178" t="s">
        <v>55</v>
      </c>
      <c r="B20" s="178">
        <f>ROUND(VALUE(SUBSTITUTE(実質収支比率等に係る経年分析!F$47,"▲","-")),2)</f>
        <v>27.82</v>
      </c>
      <c r="C20" s="178">
        <f>ROUND(VALUE(SUBSTITUTE(実質収支比率等に係る経年分析!G$47,"▲","-")),2)</f>
        <v>30.56</v>
      </c>
      <c r="D20" s="178">
        <f>ROUND(VALUE(SUBSTITUTE(実質収支比率等に係る経年分析!H$47,"▲","-")),2)</f>
        <v>30.01</v>
      </c>
      <c r="E20" s="178">
        <f>ROUND(VALUE(SUBSTITUTE(実質収支比率等に係る経年分析!I$47,"▲","-")),2)</f>
        <v>29.96</v>
      </c>
      <c r="F20" s="178">
        <f>ROUND(VALUE(SUBSTITUTE(実質収支比率等に係る経年分析!J$47,"▲","-")),2)</f>
        <v>31.91</v>
      </c>
    </row>
    <row r="21" spans="1:11" x14ac:dyDescent="0.15">
      <c r="A21" s="178" t="s">
        <v>56</v>
      </c>
      <c r="B21" s="178">
        <f>IF(ISNUMBER(VALUE(SUBSTITUTE(実質収支比率等に係る経年分析!F$49,"▲","-"))),ROUND(VALUE(SUBSTITUTE(実質収支比率等に係る経年分析!F$49,"▲","-")),2),NA())</f>
        <v>-2.65</v>
      </c>
      <c r="C21" s="178">
        <f>IF(ISNUMBER(VALUE(SUBSTITUTE(実質収支比率等に係る経年分析!G$49,"▲","-"))),ROUND(VALUE(SUBSTITUTE(実質収支比率等に係る経年分析!G$49,"▲","-")),2),NA())</f>
        <v>3</v>
      </c>
      <c r="D21" s="178">
        <f>IF(ISNUMBER(VALUE(SUBSTITUTE(実質収支比率等に係る経年分析!H$49,"▲","-"))),ROUND(VALUE(SUBSTITUTE(実質収支比率等に係る経年分析!H$49,"▲","-")),2),NA())</f>
        <v>-2.2999999999999998</v>
      </c>
      <c r="E21" s="178">
        <f>IF(ISNUMBER(VALUE(SUBSTITUTE(実質収支比率等に係る経年分析!I$49,"▲","-"))),ROUND(VALUE(SUBSTITUTE(実質収支比率等に係る経年分析!I$49,"▲","-")),2),NA())</f>
        <v>-0.55000000000000004</v>
      </c>
      <c r="F21" s="178">
        <f>IF(ISNUMBER(VALUE(SUBSTITUTE(実質収支比率等に係る経年分析!J$49,"▲","-"))),ROUND(VALUE(SUBSTITUTE(実質収支比率等に係る経年分析!J$49,"▲","-")),2),NA())</f>
        <v>2.4700000000000002</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町営バス事業特別会計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0.02</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0.03</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0.01</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0.01</v>
      </c>
    </row>
    <row r="30" spans="1:11" x14ac:dyDescent="0.15">
      <c r="A30" s="179" t="str">
        <f>IF(連結実質赤字比率に係る赤字・黒字の構成分析!C$40="",NA(),連結実質赤字比率に係る赤字・黒字の構成分析!C$40)</f>
        <v>観光事業特別会計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0.09</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0.02</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0.02</v>
      </c>
    </row>
    <row r="31" spans="1:11" x14ac:dyDescent="0.15">
      <c r="A31" s="179" t="str">
        <f>IF(連結実質赤字比率に係る赤字・黒字の構成分析!C$39="",NA(),連結実質赤字比率に係る赤字・黒字の構成分析!C$39)</f>
        <v>公共下水道事業特別会計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0.23</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0.13</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0.1</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0.18</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0.12</v>
      </c>
    </row>
    <row r="32" spans="1:11" x14ac:dyDescent="0.15">
      <c r="A32" s="179" t="str">
        <f>IF(連結実質赤字比率に係る赤字・黒字の構成分析!C$38="",NA(),連結実質赤字比率に係る赤字・黒字の構成分析!C$38)</f>
        <v>後期高齢者医療特別会計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0.03</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0.09</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0.21</v>
      </c>
    </row>
    <row r="33" spans="1:16" x14ac:dyDescent="0.15">
      <c r="A33" s="179" t="str">
        <f>IF(連結実質赤字比率に係る赤字・黒字の構成分析!C$37="",NA(),連結実質赤字比率に係る赤字・黒字の構成分析!C$37)</f>
        <v>国民健康保険特別会計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4.8499999999999996</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4.2300000000000004</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1.68</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0.78</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1.02</v>
      </c>
    </row>
    <row r="34" spans="1:16" x14ac:dyDescent="0.15">
      <c r="A34" s="179" t="str">
        <f>IF(連結実質赤字比率に係る赤字・黒字の構成分析!C$36="",NA(),連結実質赤字比率に係る赤字・黒字の構成分析!C$36)</f>
        <v>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1.47</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0.75</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1.0900000000000001</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1.73</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2.29</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10.24</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9.5399999999999991</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7.08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6.44</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5.51</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6.91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7.68</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7.21</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7.08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6.4</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485</v>
      </c>
      <c r="E42" s="180"/>
      <c r="F42" s="180"/>
      <c r="G42" s="180">
        <f>'実質公債費比率（分子）の構造'!L$52</f>
        <v>646</v>
      </c>
      <c r="H42" s="180"/>
      <c r="I42" s="180"/>
      <c r="J42" s="180">
        <f>'実質公債費比率（分子）の構造'!M$52</f>
        <v>696</v>
      </c>
      <c r="K42" s="180"/>
      <c r="L42" s="180"/>
      <c r="M42" s="180">
        <f>'実質公債費比率（分子）の構造'!N$52</f>
        <v>750</v>
      </c>
      <c r="N42" s="180"/>
      <c r="O42" s="180"/>
      <c r="P42" s="180">
        <f>'実質公債費比率（分子）の構造'!O$52</f>
        <v>762</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85</v>
      </c>
      <c r="C44" s="180"/>
      <c r="D44" s="180"/>
      <c r="E44" s="180">
        <f>'実質公債費比率（分子）の構造'!L$50</f>
        <v>79</v>
      </c>
      <c r="F44" s="180"/>
      <c r="G44" s="180"/>
      <c r="H44" s="180">
        <f>'実質公債費比率（分子）の構造'!M$50</f>
        <v>24</v>
      </c>
      <c r="I44" s="180"/>
      <c r="J44" s="180"/>
      <c r="K44" s="180">
        <f>'実質公債費比率（分子）の構造'!N$50</f>
        <v>20</v>
      </c>
      <c r="L44" s="180"/>
      <c r="M44" s="180"/>
      <c r="N44" s="180">
        <f>'実質公債費比率（分子）の構造'!O$50</f>
        <v>17</v>
      </c>
      <c r="O44" s="180"/>
      <c r="P44" s="180"/>
    </row>
    <row r="45" spans="1:16" x14ac:dyDescent="0.15">
      <c r="A45" s="180" t="s">
        <v>66</v>
      </c>
      <c r="B45" s="180">
        <f>'実質公債費比率（分子）の構造'!K$49</f>
        <v>52</v>
      </c>
      <c r="C45" s="180"/>
      <c r="D45" s="180"/>
      <c r="E45" s="180">
        <f>'実質公債費比率（分子）の構造'!L$49</f>
        <v>55</v>
      </c>
      <c r="F45" s="180"/>
      <c r="G45" s="180"/>
      <c r="H45" s="180">
        <f>'実質公債費比率（分子）の構造'!M$49</f>
        <v>61</v>
      </c>
      <c r="I45" s="180"/>
      <c r="J45" s="180"/>
      <c r="K45" s="180">
        <f>'実質公債費比率（分子）の構造'!N$49</f>
        <v>62</v>
      </c>
      <c r="L45" s="180"/>
      <c r="M45" s="180"/>
      <c r="N45" s="180">
        <f>'実質公債費比率（分子）の構造'!O$49</f>
        <v>53</v>
      </c>
      <c r="O45" s="180"/>
      <c r="P45" s="180"/>
    </row>
    <row r="46" spans="1:16" x14ac:dyDescent="0.15">
      <c r="A46" s="180" t="s">
        <v>67</v>
      </c>
      <c r="B46" s="180">
        <f>'実質公債費比率（分子）の構造'!K$48</f>
        <v>89</v>
      </c>
      <c r="C46" s="180"/>
      <c r="D46" s="180"/>
      <c r="E46" s="180">
        <f>'実質公債費比率（分子）の構造'!L$48</f>
        <v>89</v>
      </c>
      <c r="F46" s="180"/>
      <c r="G46" s="180"/>
      <c r="H46" s="180">
        <f>'実質公債費比率（分子）の構造'!M$48</f>
        <v>95</v>
      </c>
      <c r="I46" s="180"/>
      <c r="J46" s="180"/>
      <c r="K46" s="180">
        <f>'実質公債費比率（分子）の構造'!N$48</f>
        <v>96</v>
      </c>
      <c r="L46" s="180"/>
      <c r="M46" s="180"/>
      <c r="N46" s="180">
        <f>'実質公債費比率（分子）の構造'!O$48</f>
        <v>98</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434</v>
      </c>
      <c r="C49" s="180"/>
      <c r="D49" s="180"/>
      <c r="E49" s="180">
        <f>'実質公債費比率（分子）の構造'!L$45</f>
        <v>647</v>
      </c>
      <c r="F49" s="180"/>
      <c r="G49" s="180"/>
      <c r="H49" s="180">
        <f>'実質公債費比率（分子）の構造'!M$45</f>
        <v>711</v>
      </c>
      <c r="I49" s="180"/>
      <c r="J49" s="180"/>
      <c r="K49" s="180">
        <f>'実質公債費比率（分子）の構造'!N$45</f>
        <v>818</v>
      </c>
      <c r="L49" s="180"/>
      <c r="M49" s="180"/>
      <c r="N49" s="180">
        <f>'実質公債費比率（分子）の構造'!O$45</f>
        <v>846</v>
      </c>
      <c r="O49" s="180"/>
      <c r="P49" s="180"/>
    </row>
    <row r="50" spans="1:16" x14ac:dyDescent="0.15">
      <c r="A50" s="180" t="s">
        <v>71</v>
      </c>
      <c r="B50" s="180" t="e">
        <f>NA()</f>
        <v>#N/A</v>
      </c>
      <c r="C50" s="180">
        <f>IF(ISNUMBER('実質公債費比率（分子）の構造'!K$53),'実質公債費比率（分子）の構造'!K$53,NA())</f>
        <v>175</v>
      </c>
      <c r="D50" s="180" t="e">
        <f>NA()</f>
        <v>#N/A</v>
      </c>
      <c r="E50" s="180" t="e">
        <f>NA()</f>
        <v>#N/A</v>
      </c>
      <c r="F50" s="180">
        <f>IF(ISNUMBER('実質公債費比率（分子）の構造'!L$53),'実質公債費比率（分子）の構造'!L$53,NA())</f>
        <v>224</v>
      </c>
      <c r="G50" s="180" t="e">
        <f>NA()</f>
        <v>#N/A</v>
      </c>
      <c r="H50" s="180" t="e">
        <f>NA()</f>
        <v>#N/A</v>
      </c>
      <c r="I50" s="180">
        <f>IF(ISNUMBER('実質公債費比率（分子）の構造'!M$53),'実質公債費比率（分子）の構造'!M$53,NA())</f>
        <v>195</v>
      </c>
      <c r="J50" s="180" t="e">
        <f>NA()</f>
        <v>#N/A</v>
      </c>
      <c r="K50" s="180" t="e">
        <f>NA()</f>
        <v>#N/A</v>
      </c>
      <c r="L50" s="180">
        <f>IF(ISNUMBER('実質公債費比率（分子）の構造'!N$53),'実質公債費比率（分子）の構造'!N$53,NA())</f>
        <v>246</v>
      </c>
      <c r="M50" s="180" t="e">
        <f>NA()</f>
        <v>#N/A</v>
      </c>
      <c r="N50" s="180" t="e">
        <f>NA()</f>
        <v>#N/A</v>
      </c>
      <c r="O50" s="180">
        <f>IF(ISNUMBER('実質公債費比率（分子）の構造'!O$53),'実質公債費比率（分子）の構造'!O$53,NA())</f>
        <v>252</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6869</v>
      </c>
      <c r="E56" s="179"/>
      <c r="F56" s="179"/>
      <c r="G56" s="179">
        <f>'将来負担比率（分子）の構造'!J$52</f>
        <v>6918</v>
      </c>
      <c r="H56" s="179"/>
      <c r="I56" s="179"/>
      <c r="J56" s="179">
        <f>'将来負担比率（分子）の構造'!K$52</f>
        <v>7368</v>
      </c>
      <c r="K56" s="179"/>
      <c r="L56" s="179"/>
      <c r="M56" s="179">
        <f>'将来負担比率（分子）の構造'!L$52</f>
        <v>7124</v>
      </c>
      <c r="N56" s="179"/>
      <c r="O56" s="179"/>
      <c r="P56" s="179">
        <f>'将来負担比率（分子）の構造'!M$52</f>
        <v>7457</v>
      </c>
    </row>
    <row r="57" spans="1:16" x14ac:dyDescent="0.15">
      <c r="A57" s="179" t="s">
        <v>42</v>
      </c>
      <c r="B57" s="179"/>
      <c r="C57" s="179"/>
      <c r="D57" s="179">
        <f>'将来負担比率（分子）の構造'!I$51</f>
        <v>61</v>
      </c>
      <c r="E57" s="179"/>
      <c r="F57" s="179"/>
      <c r="G57" s="179">
        <f>'将来負担比率（分子）の構造'!J$51</f>
        <v>55</v>
      </c>
      <c r="H57" s="179"/>
      <c r="I57" s="179"/>
      <c r="J57" s="179">
        <f>'将来負担比率（分子）の構造'!K$51</f>
        <v>45</v>
      </c>
      <c r="K57" s="179"/>
      <c r="L57" s="179"/>
      <c r="M57" s="179">
        <f>'将来負担比率（分子）の構造'!L$51</f>
        <v>40</v>
      </c>
      <c r="N57" s="179"/>
      <c r="O57" s="179"/>
      <c r="P57" s="179">
        <f>'将来負担比率（分子）の構造'!M$51</f>
        <v>31</v>
      </c>
    </row>
    <row r="58" spans="1:16" x14ac:dyDescent="0.15">
      <c r="A58" s="179" t="s">
        <v>41</v>
      </c>
      <c r="B58" s="179"/>
      <c r="C58" s="179"/>
      <c r="D58" s="179">
        <f>'将来負担比率（分子）の構造'!I$50</f>
        <v>2229</v>
      </c>
      <c r="E58" s="179"/>
      <c r="F58" s="179"/>
      <c r="G58" s="179">
        <f>'将来負担比率（分子）の構造'!J$50</f>
        <v>2301</v>
      </c>
      <c r="H58" s="179"/>
      <c r="I58" s="179"/>
      <c r="J58" s="179">
        <f>'将来負担比率（分子）の構造'!K$50</f>
        <v>2208</v>
      </c>
      <c r="K58" s="179"/>
      <c r="L58" s="179"/>
      <c r="M58" s="179">
        <f>'将来負担比率（分子）の構造'!L$50</f>
        <v>2073</v>
      </c>
      <c r="N58" s="179"/>
      <c r="O58" s="179"/>
      <c r="P58" s="179">
        <f>'将来負担比率（分子）の構造'!M$50</f>
        <v>2107</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1649</v>
      </c>
      <c r="C62" s="179"/>
      <c r="D62" s="179"/>
      <c r="E62" s="179">
        <f>'将来負担比率（分子）の構造'!J$45</f>
        <v>1556</v>
      </c>
      <c r="F62" s="179"/>
      <c r="G62" s="179"/>
      <c r="H62" s="179">
        <f>'将来負担比率（分子）の構造'!K$45</f>
        <v>1481</v>
      </c>
      <c r="I62" s="179"/>
      <c r="J62" s="179"/>
      <c r="K62" s="179">
        <f>'将来負担比率（分子）の構造'!L$45</f>
        <v>1491</v>
      </c>
      <c r="L62" s="179"/>
      <c r="M62" s="179"/>
      <c r="N62" s="179">
        <f>'将来負担比率（分子）の構造'!M$45</f>
        <v>1530</v>
      </c>
      <c r="O62" s="179"/>
      <c r="P62" s="179"/>
    </row>
    <row r="63" spans="1:16" x14ac:dyDescent="0.15">
      <c r="A63" s="179" t="s">
        <v>34</v>
      </c>
      <c r="B63" s="179">
        <f>'将来負担比率（分子）の構造'!I$44</f>
        <v>336</v>
      </c>
      <c r="C63" s="179"/>
      <c r="D63" s="179"/>
      <c r="E63" s="179">
        <f>'将来負担比率（分子）の構造'!J$44</f>
        <v>304</v>
      </c>
      <c r="F63" s="179"/>
      <c r="G63" s="179"/>
      <c r="H63" s="179">
        <f>'将来負担比率（分子）の構造'!K$44</f>
        <v>290</v>
      </c>
      <c r="I63" s="179"/>
      <c r="J63" s="179"/>
      <c r="K63" s="179">
        <f>'将来負担比率（分子）の構造'!L$44</f>
        <v>236</v>
      </c>
      <c r="L63" s="179"/>
      <c r="M63" s="179"/>
      <c r="N63" s="179">
        <f>'将来負担比率（分子）の構造'!M$44</f>
        <v>193</v>
      </c>
      <c r="O63" s="179"/>
      <c r="P63" s="179"/>
    </row>
    <row r="64" spans="1:16" x14ac:dyDescent="0.15">
      <c r="A64" s="179" t="s">
        <v>33</v>
      </c>
      <c r="B64" s="179">
        <f>'将来負担比率（分子）の構造'!I$43</f>
        <v>1434</v>
      </c>
      <c r="C64" s="179"/>
      <c r="D64" s="179"/>
      <c r="E64" s="179">
        <f>'将来負担比率（分子）の構造'!J$43</f>
        <v>1393</v>
      </c>
      <c r="F64" s="179"/>
      <c r="G64" s="179"/>
      <c r="H64" s="179">
        <f>'将来負担比率（分子）の構造'!K$43</f>
        <v>1393</v>
      </c>
      <c r="I64" s="179"/>
      <c r="J64" s="179"/>
      <c r="K64" s="179">
        <f>'将来負担比率（分子）の構造'!L$43</f>
        <v>1363</v>
      </c>
      <c r="L64" s="179"/>
      <c r="M64" s="179"/>
      <c r="N64" s="179">
        <f>'将来負担比率（分子）の構造'!M$43</f>
        <v>1330</v>
      </c>
      <c r="O64" s="179"/>
      <c r="P64" s="179"/>
    </row>
    <row r="65" spans="1:16" x14ac:dyDescent="0.15">
      <c r="A65" s="179" t="s">
        <v>32</v>
      </c>
      <c r="B65" s="179">
        <f>'将来負担比率（分子）の構造'!I$42</f>
        <v>167</v>
      </c>
      <c r="C65" s="179"/>
      <c r="D65" s="179"/>
      <c r="E65" s="179">
        <f>'将来負担比率（分子）の構造'!J$42</f>
        <v>90</v>
      </c>
      <c r="F65" s="179"/>
      <c r="G65" s="179"/>
      <c r="H65" s="179">
        <f>'将来負担比率（分子）の構造'!K$42</f>
        <v>68</v>
      </c>
      <c r="I65" s="179"/>
      <c r="J65" s="179"/>
      <c r="K65" s="179">
        <f>'将来負担比率（分子）の構造'!L$42</f>
        <v>49</v>
      </c>
      <c r="L65" s="179"/>
      <c r="M65" s="179"/>
      <c r="N65" s="179">
        <f>'将来負担比率（分子）の構造'!M$42</f>
        <v>33</v>
      </c>
      <c r="O65" s="179"/>
      <c r="P65" s="179"/>
    </row>
    <row r="66" spans="1:16" x14ac:dyDescent="0.15">
      <c r="A66" s="179" t="s">
        <v>31</v>
      </c>
      <c r="B66" s="179">
        <f>'将来負担比率（分子）の構造'!I$41</f>
        <v>5975</v>
      </c>
      <c r="C66" s="179"/>
      <c r="D66" s="179"/>
      <c r="E66" s="179">
        <f>'将来負担比率（分子）の構造'!J$41</f>
        <v>5955</v>
      </c>
      <c r="F66" s="179"/>
      <c r="G66" s="179"/>
      <c r="H66" s="179">
        <f>'将来負担比率（分子）の構造'!K$41</f>
        <v>6487</v>
      </c>
      <c r="I66" s="179"/>
      <c r="J66" s="179"/>
      <c r="K66" s="179">
        <f>'将来負担比率（分子）の構造'!L$41</f>
        <v>6058</v>
      </c>
      <c r="L66" s="179"/>
      <c r="M66" s="179"/>
      <c r="N66" s="179">
        <f>'将来負担比率（分子）の構造'!M$41</f>
        <v>6297</v>
      </c>
      <c r="O66" s="179"/>
      <c r="P66" s="179"/>
    </row>
    <row r="67" spans="1:16" x14ac:dyDescent="0.15">
      <c r="A67" s="179" t="s">
        <v>75</v>
      </c>
      <c r="B67" s="179" t="e">
        <f>NA()</f>
        <v>#N/A</v>
      </c>
      <c r="C67" s="179">
        <f>IF(ISNUMBER('将来負担比率（分子）の構造'!I$53), IF('将来負担比率（分子）の構造'!I$53 &lt; 0, 0, '将来負担比率（分子）の構造'!I$53), NA())</f>
        <v>403</v>
      </c>
      <c r="D67" s="179" t="e">
        <f>NA()</f>
        <v>#N/A</v>
      </c>
      <c r="E67" s="179" t="e">
        <f>NA()</f>
        <v>#N/A</v>
      </c>
      <c r="F67" s="179">
        <f>IF(ISNUMBER('将来負担比率（分子）の構造'!J$53), IF('将来負担比率（分子）の構造'!J$53 &lt; 0, 0, '将来負担比率（分子）の構造'!J$53), NA())</f>
        <v>24</v>
      </c>
      <c r="G67" s="179" t="e">
        <f>NA()</f>
        <v>#N/A</v>
      </c>
      <c r="H67" s="179" t="e">
        <f>NA()</f>
        <v>#N/A</v>
      </c>
      <c r="I67" s="179">
        <f>IF(ISNUMBER('将来負担比率（分子）の構造'!K$53), IF('将来負担比率（分子）の構造'!K$53 &lt; 0, 0, '将来負担比率（分子）の構造'!K$53), NA())</f>
        <v>99</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1215</v>
      </c>
      <c r="C72" s="183">
        <f>基金残高に係る経年分析!G55</f>
        <v>1217</v>
      </c>
      <c r="D72" s="183">
        <f>基金残高に係る経年分析!H55</f>
        <v>1350</v>
      </c>
    </row>
    <row r="73" spans="1:16" x14ac:dyDescent="0.15">
      <c r="A73" s="182" t="s">
        <v>78</v>
      </c>
      <c r="B73" s="183">
        <f>基金残高に係る経年分析!F56</f>
        <v>339</v>
      </c>
      <c r="C73" s="183">
        <f>基金残高に係る経年分析!G56</f>
        <v>239</v>
      </c>
      <c r="D73" s="183">
        <f>基金残高に係る経年分析!H56</f>
        <v>139</v>
      </c>
    </row>
    <row r="74" spans="1:16" x14ac:dyDescent="0.15">
      <c r="A74" s="182" t="s">
        <v>79</v>
      </c>
      <c r="B74" s="183">
        <f>基金残高に係る経年分析!F57</f>
        <v>3223</v>
      </c>
      <c r="C74" s="183">
        <f>基金残高に係る経年分析!G57</f>
        <v>3301</v>
      </c>
      <c r="D74" s="183">
        <f>基金残高に係る経年分析!H57</f>
        <v>3302</v>
      </c>
    </row>
  </sheetData>
  <sheetProtection algorithmName="SHA-512" hashValue="/mWNMO9VldqZq4/KzKwX7OQoRhucSrsr3gcGX4rJ1ibe5i31iJPlLM/WDjQivNNioIFjz2kZ9YcxA/XEZpqcVQ==" saltValue="Rof02r6HRL1JPuUo0nx0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59" t="s">
        <v>212</v>
      </c>
      <c r="DI1" s="760"/>
      <c r="DJ1" s="760"/>
      <c r="DK1" s="760"/>
      <c r="DL1" s="760"/>
      <c r="DM1" s="760"/>
      <c r="DN1" s="761"/>
      <c r="DO1" s="224"/>
      <c r="DP1" s="759" t="s">
        <v>213</v>
      </c>
      <c r="DQ1" s="760"/>
      <c r="DR1" s="760"/>
      <c r="DS1" s="760"/>
      <c r="DT1" s="760"/>
      <c r="DU1" s="760"/>
      <c r="DV1" s="760"/>
      <c r="DW1" s="760"/>
      <c r="DX1" s="760"/>
      <c r="DY1" s="760"/>
      <c r="DZ1" s="760"/>
      <c r="EA1" s="760"/>
      <c r="EB1" s="760"/>
      <c r="EC1" s="761"/>
      <c r="ED1" s="222"/>
      <c r="EE1" s="222"/>
      <c r="EF1" s="222"/>
      <c r="EG1" s="222"/>
      <c r="EH1" s="222"/>
      <c r="EI1" s="222"/>
      <c r="EJ1" s="222"/>
      <c r="EK1" s="222"/>
      <c r="EL1" s="222"/>
      <c r="EM1" s="222"/>
    </row>
    <row r="2" spans="2:143" ht="22.5" customHeight="1" x14ac:dyDescent="0.15">
      <c r="B2" s="225" t="s">
        <v>214</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01" t="s">
        <v>215</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216</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217</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218</v>
      </c>
      <c r="S4" s="702"/>
      <c r="T4" s="702"/>
      <c r="U4" s="702"/>
      <c r="V4" s="702"/>
      <c r="W4" s="702"/>
      <c r="X4" s="702"/>
      <c r="Y4" s="703"/>
      <c r="Z4" s="701" t="s">
        <v>219</v>
      </c>
      <c r="AA4" s="702"/>
      <c r="AB4" s="702"/>
      <c r="AC4" s="703"/>
      <c r="AD4" s="701" t="s">
        <v>220</v>
      </c>
      <c r="AE4" s="702"/>
      <c r="AF4" s="702"/>
      <c r="AG4" s="702"/>
      <c r="AH4" s="702"/>
      <c r="AI4" s="702"/>
      <c r="AJ4" s="702"/>
      <c r="AK4" s="703"/>
      <c r="AL4" s="701" t="s">
        <v>219</v>
      </c>
      <c r="AM4" s="702"/>
      <c r="AN4" s="702"/>
      <c r="AO4" s="703"/>
      <c r="AP4" s="762" t="s">
        <v>221</v>
      </c>
      <c r="AQ4" s="762"/>
      <c r="AR4" s="762"/>
      <c r="AS4" s="762"/>
      <c r="AT4" s="762"/>
      <c r="AU4" s="762"/>
      <c r="AV4" s="762"/>
      <c r="AW4" s="762"/>
      <c r="AX4" s="762"/>
      <c r="AY4" s="762"/>
      <c r="AZ4" s="762"/>
      <c r="BA4" s="762"/>
      <c r="BB4" s="762"/>
      <c r="BC4" s="762"/>
      <c r="BD4" s="762"/>
      <c r="BE4" s="762"/>
      <c r="BF4" s="762"/>
      <c r="BG4" s="762" t="s">
        <v>222</v>
      </c>
      <c r="BH4" s="762"/>
      <c r="BI4" s="762"/>
      <c r="BJ4" s="762"/>
      <c r="BK4" s="762"/>
      <c r="BL4" s="762"/>
      <c r="BM4" s="762"/>
      <c r="BN4" s="762"/>
      <c r="BO4" s="762" t="s">
        <v>219</v>
      </c>
      <c r="BP4" s="762"/>
      <c r="BQ4" s="762"/>
      <c r="BR4" s="762"/>
      <c r="BS4" s="762" t="s">
        <v>223</v>
      </c>
      <c r="BT4" s="762"/>
      <c r="BU4" s="762"/>
      <c r="BV4" s="762"/>
      <c r="BW4" s="762"/>
      <c r="BX4" s="762"/>
      <c r="BY4" s="762"/>
      <c r="BZ4" s="762"/>
      <c r="CA4" s="762"/>
      <c r="CB4" s="762"/>
      <c r="CD4" s="744" t="s">
        <v>224</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8" customFormat="1" ht="11.25" customHeight="1" x14ac:dyDescent="0.15">
      <c r="B5" s="706" t="s">
        <v>225</v>
      </c>
      <c r="C5" s="707"/>
      <c r="D5" s="707"/>
      <c r="E5" s="707"/>
      <c r="F5" s="707"/>
      <c r="G5" s="707"/>
      <c r="H5" s="707"/>
      <c r="I5" s="707"/>
      <c r="J5" s="707"/>
      <c r="K5" s="707"/>
      <c r="L5" s="707"/>
      <c r="M5" s="707"/>
      <c r="N5" s="707"/>
      <c r="O5" s="707"/>
      <c r="P5" s="707"/>
      <c r="Q5" s="708"/>
      <c r="R5" s="695">
        <v>1824160</v>
      </c>
      <c r="S5" s="696"/>
      <c r="T5" s="696"/>
      <c r="U5" s="696"/>
      <c r="V5" s="696"/>
      <c r="W5" s="696"/>
      <c r="X5" s="696"/>
      <c r="Y5" s="739"/>
      <c r="Z5" s="757">
        <v>21.7</v>
      </c>
      <c r="AA5" s="757"/>
      <c r="AB5" s="757"/>
      <c r="AC5" s="757"/>
      <c r="AD5" s="758">
        <v>1824160</v>
      </c>
      <c r="AE5" s="758"/>
      <c r="AF5" s="758"/>
      <c r="AG5" s="758"/>
      <c r="AH5" s="758"/>
      <c r="AI5" s="758"/>
      <c r="AJ5" s="758"/>
      <c r="AK5" s="758"/>
      <c r="AL5" s="740">
        <v>45</v>
      </c>
      <c r="AM5" s="711"/>
      <c r="AN5" s="711"/>
      <c r="AO5" s="741"/>
      <c r="AP5" s="706" t="s">
        <v>226</v>
      </c>
      <c r="AQ5" s="707"/>
      <c r="AR5" s="707"/>
      <c r="AS5" s="707"/>
      <c r="AT5" s="707"/>
      <c r="AU5" s="707"/>
      <c r="AV5" s="707"/>
      <c r="AW5" s="707"/>
      <c r="AX5" s="707"/>
      <c r="AY5" s="707"/>
      <c r="AZ5" s="707"/>
      <c r="BA5" s="707"/>
      <c r="BB5" s="707"/>
      <c r="BC5" s="707"/>
      <c r="BD5" s="707"/>
      <c r="BE5" s="707"/>
      <c r="BF5" s="708"/>
      <c r="BG5" s="640">
        <v>1824160</v>
      </c>
      <c r="BH5" s="641"/>
      <c r="BI5" s="641"/>
      <c r="BJ5" s="641"/>
      <c r="BK5" s="641"/>
      <c r="BL5" s="641"/>
      <c r="BM5" s="641"/>
      <c r="BN5" s="642"/>
      <c r="BO5" s="673">
        <v>100</v>
      </c>
      <c r="BP5" s="673"/>
      <c r="BQ5" s="673"/>
      <c r="BR5" s="673"/>
      <c r="BS5" s="674" t="s">
        <v>128</v>
      </c>
      <c r="BT5" s="674"/>
      <c r="BU5" s="674"/>
      <c r="BV5" s="674"/>
      <c r="BW5" s="674"/>
      <c r="BX5" s="674"/>
      <c r="BY5" s="674"/>
      <c r="BZ5" s="674"/>
      <c r="CA5" s="674"/>
      <c r="CB5" s="737"/>
      <c r="CD5" s="744" t="s">
        <v>221</v>
      </c>
      <c r="CE5" s="745"/>
      <c r="CF5" s="745"/>
      <c r="CG5" s="745"/>
      <c r="CH5" s="745"/>
      <c r="CI5" s="745"/>
      <c r="CJ5" s="745"/>
      <c r="CK5" s="745"/>
      <c r="CL5" s="745"/>
      <c r="CM5" s="745"/>
      <c r="CN5" s="745"/>
      <c r="CO5" s="745"/>
      <c r="CP5" s="745"/>
      <c r="CQ5" s="746"/>
      <c r="CR5" s="744" t="s">
        <v>227</v>
      </c>
      <c r="CS5" s="745"/>
      <c r="CT5" s="745"/>
      <c r="CU5" s="745"/>
      <c r="CV5" s="745"/>
      <c r="CW5" s="745"/>
      <c r="CX5" s="745"/>
      <c r="CY5" s="746"/>
      <c r="CZ5" s="744" t="s">
        <v>219</v>
      </c>
      <c r="DA5" s="745"/>
      <c r="DB5" s="745"/>
      <c r="DC5" s="746"/>
      <c r="DD5" s="744" t="s">
        <v>228</v>
      </c>
      <c r="DE5" s="745"/>
      <c r="DF5" s="745"/>
      <c r="DG5" s="745"/>
      <c r="DH5" s="745"/>
      <c r="DI5" s="745"/>
      <c r="DJ5" s="745"/>
      <c r="DK5" s="745"/>
      <c r="DL5" s="745"/>
      <c r="DM5" s="745"/>
      <c r="DN5" s="745"/>
      <c r="DO5" s="745"/>
      <c r="DP5" s="746"/>
      <c r="DQ5" s="744" t="s">
        <v>229</v>
      </c>
      <c r="DR5" s="745"/>
      <c r="DS5" s="745"/>
      <c r="DT5" s="745"/>
      <c r="DU5" s="745"/>
      <c r="DV5" s="745"/>
      <c r="DW5" s="745"/>
      <c r="DX5" s="745"/>
      <c r="DY5" s="745"/>
      <c r="DZ5" s="745"/>
      <c r="EA5" s="745"/>
      <c r="EB5" s="745"/>
      <c r="EC5" s="746"/>
    </row>
    <row r="6" spans="2:143" ht="11.25" customHeight="1" x14ac:dyDescent="0.15">
      <c r="B6" s="637" t="s">
        <v>230</v>
      </c>
      <c r="C6" s="638"/>
      <c r="D6" s="638"/>
      <c r="E6" s="638"/>
      <c r="F6" s="638"/>
      <c r="G6" s="638"/>
      <c r="H6" s="638"/>
      <c r="I6" s="638"/>
      <c r="J6" s="638"/>
      <c r="K6" s="638"/>
      <c r="L6" s="638"/>
      <c r="M6" s="638"/>
      <c r="N6" s="638"/>
      <c r="O6" s="638"/>
      <c r="P6" s="638"/>
      <c r="Q6" s="639"/>
      <c r="R6" s="640">
        <v>84883</v>
      </c>
      <c r="S6" s="641"/>
      <c r="T6" s="641"/>
      <c r="U6" s="641"/>
      <c r="V6" s="641"/>
      <c r="W6" s="641"/>
      <c r="X6" s="641"/>
      <c r="Y6" s="642"/>
      <c r="Z6" s="673">
        <v>1</v>
      </c>
      <c r="AA6" s="673"/>
      <c r="AB6" s="673"/>
      <c r="AC6" s="673"/>
      <c r="AD6" s="674">
        <v>84883</v>
      </c>
      <c r="AE6" s="674"/>
      <c r="AF6" s="674"/>
      <c r="AG6" s="674"/>
      <c r="AH6" s="674"/>
      <c r="AI6" s="674"/>
      <c r="AJ6" s="674"/>
      <c r="AK6" s="674"/>
      <c r="AL6" s="643">
        <v>2.1</v>
      </c>
      <c r="AM6" s="644"/>
      <c r="AN6" s="644"/>
      <c r="AO6" s="675"/>
      <c r="AP6" s="637" t="s">
        <v>231</v>
      </c>
      <c r="AQ6" s="638"/>
      <c r="AR6" s="638"/>
      <c r="AS6" s="638"/>
      <c r="AT6" s="638"/>
      <c r="AU6" s="638"/>
      <c r="AV6" s="638"/>
      <c r="AW6" s="638"/>
      <c r="AX6" s="638"/>
      <c r="AY6" s="638"/>
      <c r="AZ6" s="638"/>
      <c r="BA6" s="638"/>
      <c r="BB6" s="638"/>
      <c r="BC6" s="638"/>
      <c r="BD6" s="638"/>
      <c r="BE6" s="638"/>
      <c r="BF6" s="639"/>
      <c r="BG6" s="640">
        <v>1824160</v>
      </c>
      <c r="BH6" s="641"/>
      <c r="BI6" s="641"/>
      <c r="BJ6" s="641"/>
      <c r="BK6" s="641"/>
      <c r="BL6" s="641"/>
      <c r="BM6" s="641"/>
      <c r="BN6" s="642"/>
      <c r="BO6" s="673">
        <v>100</v>
      </c>
      <c r="BP6" s="673"/>
      <c r="BQ6" s="673"/>
      <c r="BR6" s="673"/>
      <c r="BS6" s="674" t="s">
        <v>128</v>
      </c>
      <c r="BT6" s="674"/>
      <c r="BU6" s="674"/>
      <c r="BV6" s="674"/>
      <c r="BW6" s="674"/>
      <c r="BX6" s="674"/>
      <c r="BY6" s="674"/>
      <c r="BZ6" s="674"/>
      <c r="CA6" s="674"/>
      <c r="CB6" s="737"/>
      <c r="CD6" s="698" t="s">
        <v>232</v>
      </c>
      <c r="CE6" s="699"/>
      <c r="CF6" s="699"/>
      <c r="CG6" s="699"/>
      <c r="CH6" s="699"/>
      <c r="CI6" s="699"/>
      <c r="CJ6" s="699"/>
      <c r="CK6" s="699"/>
      <c r="CL6" s="699"/>
      <c r="CM6" s="699"/>
      <c r="CN6" s="699"/>
      <c r="CO6" s="699"/>
      <c r="CP6" s="699"/>
      <c r="CQ6" s="700"/>
      <c r="CR6" s="640">
        <v>79022</v>
      </c>
      <c r="CS6" s="641"/>
      <c r="CT6" s="641"/>
      <c r="CU6" s="641"/>
      <c r="CV6" s="641"/>
      <c r="CW6" s="641"/>
      <c r="CX6" s="641"/>
      <c r="CY6" s="642"/>
      <c r="CZ6" s="740">
        <v>1</v>
      </c>
      <c r="DA6" s="711"/>
      <c r="DB6" s="711"/>
      <c r="DC6" s="743"/>
      <c r="DD6" s="646" t="s">
        <v>233</v>
      </c>
      <c r="DE6" s="641"/>
      <c r="DF6" s="641"/>
      <c r="DG6" s="641"/>
      <c r="DH6" s="641"/>
      <c r="DI6" s="641"/>
      <c r="DJ6" s="641"/>
      <c r="DK6" s="641"/>
      <c r="DL6" s="641"/>
      <c r="DM6" s="641"/>
      <c r="DN6" s="641"/>
      <c r="DO6" s="641"/>
      <c r="DP6" s="642"/>
      <c r="DQ6" s="646">
        <v>79022</v>
      </c>
      <c r="DR6" s="641"/>
      <c r="DS6" s="641"/>
      <c r="DT6" s="641"/>
      <c r="DU6" s="641"/>
      <c r="DV6" s="641"/>
      <c r="DW6" s="641"/>
      <c r="DX6" s="641"/>
      <c r="DY6" s="641"/>
      <c r="DZ6" s="641"/>
      <c r="EA6" s="641"/>
      <c r="EB6" s="641"/>
      <c r="EC6" s="687"/>
    </row>
    <row r="7" spans="2:143" ht="11.25" customHeight="1" x14ac:dyDescent="0.15">
      <c r="B7" s="637" t="s">
        <v>234</v>
      </c>
      <c r="C7" s="638"/>
      <c r="D7" s="638"/>
      <c r="E7" s="638"/>
      <c r="F7" s="638"/>
      <c r="G7" s="638"/>
      <c r="H7" s="638"/>
      <c r="I7" s="638"/>
      <c r="J7" s="638"/>
      <c r="K7" s="638"/>
      <c r="L7" s="638"/>
      <c r="M7" s="638"/>
      <c r="N7" s="638"/>
      <c r="O7" s="638"/>
      <c r="P7" s="638"/>
      <c r="Q7" s="639"/>
      <c r="R7" s="640">
        <v>1061</v>
      </c>
      <c r="S7" s="641"/>
      <c r="T7" s="641"/>
      <c r="U7" s="641"/>
      <c r="V7" s="641"/>
      <c r="W7" s="641"/>
      <c r="X7" s="641"/>
      <c r="Y7" s="642"/>
      <c r="Z7" s="673">
        <v>0</v>
      </c>
      <c r="AA7" s="673"/>
      <c r="AB7" s="673"/>
      <c r="AC7" s="673"/>
      <c r="AD7" s="674">
        <v>1061</v>
      </c>
      <c r="AE7" s="674"/>
      <c r="AF7" s="674"/>
      <c r="AG7" s="674"/>
      <c r="AH7" s="674"/>
      <c r="AI7" s="674"/>
      <c r="AJ7" s="674"/>
      <c r="AK7" s="674"/>
      <c r="AL7" s="643">
        <v>0</v>
      </c>
      <c r="AM7" s="644"/>
      <c r="AN7" s="644"/>
      <c r="AO7" s="675"/>
      <c r="AP7" s="637" t="s">
        <v>235</v>
      </c>
      <c r="AQ7" s="638"/>
      <c r="AR7" s="638"/>
      <c r="AS7" s="638"/>
      <c r="AT7" s="638"/>
      <c r="AU7" s="638"/>
      <c r="AV7" s="638"/>
      <c r="AW7" s="638"/>
      <c r="AX7" s="638"/>
      <c r="AY7" s="638"/>
      <c r="AZ7" s="638"/>
      <c r="BA7" s="638"/>
      <c r="BB7" s="638"/>
      <c r="BC7" s="638"/>
      <c r="BD7" s="638"/>
      <c r="BE7" s="638"/>
      <c r="BF7" s="639"/>
      <c r="BG7" s="640">
        <v>653466</v>
      </c>
      <c r="BH7" s="641"/>
      <c r="BI7" s="641"/>
      <c r="BJ7" s="641"/>
      <c r="BK7" s="641"/>
      <c r="BL7" s="641"/>
      <c r="BM7" s="641"/>
      <c r="BN7" s="642"/>
      <c r="BO7" s="673">
        <v>35.799999999999997</v>
      </c>
      <c r="BP7" s="673"/>
      <c r="BQ7" s="673"/>
      <c r="BR7" s="673"/>
      <c r="BS7" s="674" t="s">
        <v>128</v>
      </c>
      <c r="BT7" s="674"/>
      <c r="BU7" s="674"/>
      <c r="BV7" s="674"/>
      <c r="BW7" s="674"/>
      <c r="BX7" s="674"/>
      <c r="BY7" s="674"/>
      <c r="BZ7" s="674"/>
      <c r="CA7" s="674"/>
      <c r="CB7" s="737"/>
      <c r="CD7" s="679" t="s">
        <v>236</v>
      </c>
      <c r="CE7" s="680"/>
      <c r="CF7" s="680"/>
      <c r="CG7" s="680"/>
      <c r="CH7" s="680"/>
      <c r="CI7" s="680"/>
      <c r="CJ7" s="680"/>
      <c r="CK7" s="680"/>
      <c r="CL7" s="680"/>
      <c r="CM7" s="680"/>
      <c r="CN7" s="680"/>
      <c r="CO7" s="680"/>
      <c r="CP7" s="680"/>
      <c r="CQ7" s="681"/>
      <c r="CR7" s="640">
        <v>2147207</v>
      </c>
      <c r="CS7" s="641"/>
      <c r="CT7" s="641"/>
      <c r="CU7" s="641"/>
      <c r="CV7" s="641"/>
      <c r="CW7" s="641"/>
      <c r="CX7" s="641"/>
      <c r="CY7" s="642"/>
      <c r="CZ7" s="673">
        <v>26.6</v>
      </c>
      <c r="DA7" s="673"/>
      <c r="DB7" s="673"/>
      <c r="DC7" s="673"/>
      <c r="DD7" s="646">
        <v>26210</v>
      </c>
      <c r="DE7" s="641"/>
      <c r="DF7" s="641"/>
      <c r="DG7" s="641"/>
      <c r="DH7" s="641"/>
      <c r="DI7" s="641"/>
      <c r="DJ7" s="641"/>
      <c r="DK7" s="641"/>
      <c r="DL7" s="641"/>
      <c r="DM7" s="641"/>
      <c r="DN7" s="641"/>
      <c r="DO7" s="641"/>
      <c r="DP7" s="642"/>
      <c r="DQ7" s="646">
        <v>707957</v>
      </c>
      <c r="DR7" s="641"/>
      <c r="DS7" s="641"/>
      <c r="DT7" s="641"/>
      <c r="DU7" s="641"/>
      <c r="DV7" s="641"/>
      <c r="DW7" s="641"/>
      <c r="DX7" s="641"/>
      <c r="DY7" s="641"/>
      <c r="DZ7" s="641"/>
      <c r="EA7" s="641"/>
      <c r="EB7" s="641"/>
      <c r="EC7" s="687"/>
    </row>
    <row r="8" spans="2:143" ht="11.25" customHeight="1" x14ac:dyDescent="0.15">
      <c r="B8" s="637" t="s">
        <v>237</v>
      </c>
      <c r="C8" s="638"/>
      <c r="D8" s="638"/>
      <c r="E8" s="638"/>
      <c r="F8" s="638"/>
      <c r="G8" s="638"/>
      <c r="H8" s="638"/>
      <c r="I8" s="638"/>
      <c r="J8" s="638"/>
      <c r="K8" s="638"/>
      <c r="L8" s="638"/>
      <c r="M8" s="638"/>
      <c r="N8" s="638"/>
      <c r="O8" s="638"/>
      <c r="P8" s="638"/>
      <c r="Q8" s="639"/>
      <c r="R8" s="640">
        <v>5610</v>
      </c>
      <c r="S8" s="641"/>
      <c r="T8" s="641"/>
      <c r="U8" s="641"/>
      <c r="V8" s="641"/>
      <c r="W8" s="641"/>
      <c r="X8" s="641"/>
      <c r="Y8" s="642"/>
      <c r="Z8" s="673">
        <v>0.1</v>
      </c>
      <c r="AA8" s="673"/>
      <c r="AB8" s="673"/>
      <c r="AC8" s="673"/>
      <c r="AD8" s="674">
        <v>5610</v>
      </c>
      <c r="AE8" s="674"/>
      <c r="AF8" s="674"/>
      <c r="AG8" s="674"/>
      <c r="AH8" s="674"/>
      <c r="AI8" s="674"/>
      <c r="AJ8" s="674"/>
      <c r="AK8" s="674"/>
      <c r="AL8" s="643">
        <v>0.1</v>
      </c>
      <c r="AM8" s="644"/>
      <c r="AN8" s="644"/>
      <c r="AO8" s="675"/>
      <c r="AP8" s="637" t="s">
        <v>238</v>
      </c>
      <c r="AQ8" s="638"/>
      <c r="AR8" s="638"/>
      <c r="AS8" s="638"/>
      <c r="AT8" s="638"/>
      <c r="AU8" s="638"/>
      <c r="AV8" s="638"/>
      <c r="AW8" s="638"/>
      <c r="AX8" s="638"/>
      <c r="AY8" s="638"/>
      <c r="AZ8" s="638"/>
      <c r="BA8" s="638"/>
      <c r="BB8" s="638"/>
      <c r="BC8" s="638"/>
      <c r="BD8" s="638"/>
      <c r="BE8" s="638"/>
      <c r="BF8" s="639"/>
      <c r="BG8" s="640">
        <v>23762</v>
      </c>
      <c r="BH8" s="641"/>
      <c r="BI8" s="641"/>
      <c r="BJ8" s="641"/>
      <c r="BK8" s="641"/>
      <c r="BL8" s="641"/>
      <c r="BM8" s="641"/>
      <c r="BN8" s="642"/>
      <c r="BO8" s="673">
        <v>1.3</v>
      </c>
      <c r="BP8" s="673"/>
      <c r="BQ8" s="673"/>
      <c r="BR8" s="673"/>
      <c r="BS8" s="646" t="s">
        <v>233</v>
      </c>
      <c r="BT8" s="641"/>
      <c r="BU8" s="641"/>
      <c r="BV8" s="641"/>
      <c r="BW8" s="641"/>
      <c r="BX8" s="641"/>
      <c r="BY8" s="641"/>
      <c r="BZ8" s="641"/>
      <c r="CA8" s="641"/>
      <c r="CB8" s="687"/>
      <c r="CD8" s="679" t="s">
        <v>239</v>
      </c>
      <c r="CE8" s="680"/>
      <c r="CF8" s="680"/>
      <c r="CG8" s="680"/>
      <c r="CH8" s="680"/>
      <c r="CI8" s="680"/>
      <c r="CJ8" s="680"/>
      <c r="CK8" s="680"/>
      <c r="CL8" s="680"/>
      <c r="CM8" s="680"/>
      <c r="CN8" s="680"/>
      <c r="CO8" s="680"/>
      <c r="CP8" s="680"/>
      <c r="CQ8" s="681"/>
      <c r="CR8" s="640">
        <v>1765703</v>
      </c>
      <c r="CS8" s="641"/>
      <c r="CT8" s="641"/>
      <c r="CU8" s="641"/>
      <c r="CV8" s="641"/>
      <c r="CW8" s="641"/>
      <c r="CX8" s="641"/>
      <c r="CY8" s="642"/>
      <c r="CZ8" s="673">
        <v>21.9</v>
      </c>
      <c r="DA8" s="673"/>
      <c r="DB8" s="673"/>
      <c r="DC8" s="673"/>
      <c r="DD8" s="646">
        <v>193478</v>
      </c>
      <c r="DE8" s="641"/>
      <c r="DF8" s="641"/>
      <c r="DG8" s="641"/>
      <c r="DH8" s="641"/>
      <c r="DI8" s="641"/>
      <c r="DJ8" s="641"/>
      <c r="DK8" s="641"/>
      <c r="DL8" s="641"/>
      <c r="DM8" s="641"/>
      <c r="DN8" s="641"/>
      <c r="DO8" s="641"/>
      <c r="DP8" s="642"/>
      <c r="DQ8" s="646">
        <v>983396</v>
      </c>
      <c r="DR8" s="641"/>
      <c r="DS8" s="641"/>
      <c r="DT8" s="641"/>
      <c r="DU8" s="641"/>
      <c r="DV8" s="641"/>
      <c r="DW8" s="641"/>
      <c r="DX8" s="641"/>
      <c r="DY8" s="641"/>
      <c r="DZ8" s="641"/>
      <c r="EA8" s="641"/>
      <c r="EB8" s="641"/>
      <c r="EC8" s="687"/>
    </row>
    <row r="9" spans="2:143" ht="11.25" customHeight="1" x14ac:dyDescent="0.15">
      <c r="B9" s="637" t="s">
        <v>240</v>
      </c>
      <c r="C9" s="638"/>
      <c r="D9" s="638"/>
      <c r="E9" s="638"/>
      <c r="F9" s="638"/>
      <c r="G9" s="638"/>
      <c r="H9" s="638"/>
      <c r="I9" s="638"/>
      <c r="J9" s="638"/>
      <c r="K9" s="638"/>
      <c r="L9" s="638"/>
      <c r="M9" s="638"/>
      <c r="N9" s="638"/>
      <c r="O9" s="638"/>
      <c r="P9" s="638"/>
      <c r="Q9" s="639"/>
      <c r="R9" s="640">
        <v>6707</v>
      </c>
      <c r="S9" s="641"/>
      <c r="T9" s="641"/>
      <c r="U9" s="641"/>
      <c r="V9" s="641"/>
      <c r="W9" s="641"/>
      <c r="X9" s="641"/>
      <c r="Y9" s="642"/>
      <c r="Z9" s="673">
        <v>0.1</v>
      </c>
      <c r="AA9" s="673"/>
      <c r="AB9" s="673"/>
      <c r="AC9" s="673"/>
      <c r="AD9" s="674">
        <v>6707</v>
      </c>
      <c r="AE9" s="674"/>
      <c r="AF9" s="674"/>
      <c r="AG9" s="674"/>
      <c r="AH9" s="674"/>
      <c r="AI9" s="674"/>
      <c r="AJ9" s="674"/>
      <c r="AK9" s="674"/>
      <c r="AL9" s="643">
        <v>0.2</v>
      </c>
      <c r="AM9" s="644"/>
      <c r="AN9" s="644"/>
      <c r="AO9" s="675"/>
      <c r="AP9" s="637" t="s">
        <v>241</v>
      </c>
      <c r="AQ9" s="638"/>
      <c r="AR9" s="638"/>
      <c r="AS9" s="638"/>
      <c r="AT9" s="638"/>
      <c r="AU9" s="638"/>
      <c r="AV9" s="638"/>
      <c r="AW9" s="638"/>
      <c r="AX9" s="638"/>
      <c r="AY9" s="638"/>
      <c r="AZ9" s="638"/>
      <c r="BA9" s="638"/>
      <c r="BB9" s="638"/>
      <c r="BC9" s="638"/>
      <c r="BD9" s="638"/>
      <c r="BE9" s="638"/>
      <c r="BF9" s="639"/>
      <c r="BG9" s="640">
        <v>538560</v>
      </c>
      <c r="BH9" s="641"/>
      <c r="BI9" s="641"/>
      <c r="BJ9" s="641"/>
      <c r="BK9" s="641"/>
      <c r="BL9" s="641"/>
      <c r="BM9" s="641"/>
      <c r="BN9" s="642"/>
      <c r="BO9" s="673">
        <v>29.5</v>
      </c>
      <c r="BP9" s="673"/>
      <c r="BQ9" s="673"/>
      <c r="BR9" s="673"/>
      <c r="BS9" s="646" t="s">
        <v>128</v>
      </c>
      <c r="BT9" s="641"/>
      <c r="BU9" s="641"/>
      <c r="BV9" s="641"/>
      <c r="BW9" s="641"/>
      <c r="BX9" s="641"/>
      <c r="BY9" s="641"/>
      <c r="BZ9" s="641"/>
      <c r="CA9" s="641"/>
      <c r="CB9" s="687"/>
      <c r="CD9" s="679" t="s">
        <v>242</v>
      </c>
      <c r="CE9" s="680"/>
      <c r="CF9" s="680"/>
      <c r="CG9" s="680"/>
      <c r="CH9" s="680"/>
      <c r="CI9" s="680"/>
      <c r="CJ9" s="680"/>
      <c r="CK9" s="680"/>
      <c r="CL9" s="680"/>
      <c r="CM9" s="680"/>
      <c r="CN9" s="680"/>
      <c r="CO9" s="680"/>
      <c r="CP9" s="680"/>
      <c r="CQ9" s="681"/>
      <c r="CR9" s="640">
        <v>439705</v>
      </c>
      <c r="CS9" s="641"/>
      <c r="CT9" s="641"/>
      <c r="CU9" s="641"/>
      <c r="CV9" s="641"/>
      <c r="CW9" s="641"/>
      <c r="CX9" s="641"/>
      <c r="CY9" s="642"/>
      <c r="CZ9" s="673">
        <v>5.4</v>
      </c>
      <c r="DA9" s="673"/>
      <c r="DB9" s="673"/>
      <c r="DC9" s="673"/>
      <c r="DD9" s="646">
        <v>14003</v>
      </c>
      <c r="DE9" s="641"/>
      <c r="DF9" s="641"/>
      <c r="DG9" s="641"/>
      <c r="DH9" s="641"/>
      <c r="DI9" s="641"/>
      <c r="DJ9" s="641"/>
      <c r="DK9" s="641"/>
      <c r="DL9" s="641"/>
      <c r="DM9" s="641"/>
      <c r="DN9" s="641"/>
      <c r="DO9" s="641"/>
      <c r="DP9" s="642"/>
      <c r="DQ9" s="646">
        <v>390358</v>
      </c>
      <c r="DR9" s="641"/>
      <c r="DS9" s="641"/>
      <c r="DT9" s="641"/>
      <c r="DU9" s="641"/>
      <c r="DV9" s="641"/>
      <c r="DW9" s="641"/>
      <c r="DX9" s="641"/>
      <c r="DY9" s="641"/>
      <c r="DZ9" s="641"/>
      <c r="EA9" s="641"/>
      <c r="EB9" s="641"/>
      <c r="EC9" s="687"/>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172</v>
      </c>
      <c r="S10" s="641"/>
      <c r="T10" s="641"/>
      <c r="U10" s="641"/>
      <c r="V10" s="641"/>
      <c r="W10" s="641"/>
      <c r="X10" s="641"/>
      <c r="Y10" s="642"/>
      <c r="Z10" s="673" t="s">
        <v>172</v>
      </c>
      <c r="AA10" s="673"/>
      <c r="AB10" s="673"/>
      <c r="AC10" s="673"/>
      <c r="AD10" s="674" t="s">
        <v>128</v>
      </c>
      <c r="AE10" s="674"/>
      <c r="AF10" s="674"/>
      <c r="AG10" s="674"/>
      <c r="AH10" s="674"/>
      <c r="AI10" s="674"/>
      <c r="AJ10" s="674"/>
      <c r="AK10" s="674"/>
      <c r="AL10" s="643" t="s">
        <v>172</v>
      </c>
      <c r="AM10" s="644"/>
      <c r="AN10" s="644"/>
      <c r="AO10" s="675"/>
      <c r="AP10" s="637" t="s">
        <v>244</v>
      </c>
      <c r="AQ10" s="638"/>
      <c r="AR10" s="638"/>
      <c r="AS10" s="638"/>
      <c r="AT10" s="638"/>
      <c r="AU10" s="638"/>
      <c r="AV10" s="638"/>
      <c r="AW10" s="638"/>
      <c r="AX10" s="638"/>
      <c r="AY10" s="638"/>
      <c r="AZ10" s="638"/>
      <c r="BA10" s="638"/>
      <c r="BB10" s="638"/>
      <c r="BC10" s="638"/>
      <c r="BD10" s="638"/>
      <c r="BE10" s="638"/>
      <c r="BF10" s="639"/>
      <c r="BG10" s="640">
        <v>36871</v>
      </c>
      <c r="BH10" s="641"/>
      <c r="BI10" s="641"/>
      <c r="BJ10" s="641"/>
      <c r="BK10" s="641"/>
      <c r="BL10" s="641"/>
      <c r="BM10" s="641"/>
      <c r="BN10" s="642"/>
      <c r="BO10" s="673">
        <v>2</v>
      </c>
      <c r="BP10" s="673"/>
      <c r="BQ10" s="673"/>
      <c r="BR10" s="673"/>
      <c r="BS10" s="646" t="s">
        <v>128</v>
      </c>
      <c r="BT10" s="641"/>
      <c r="BU10" s="641"/>
      <c r="BV10" s="641"/>
      <c r="BW10" s="641"/>
      <c r="BX10" s="641"/>
      <c r="BY10" s="641"/>
      <c r="BZ10" s="641"/>
      <c r="CA10" s="641"/>
      <c r="CB10" s="687"/>
      <c r="CD10" s="679" t="s">
        <v>245</v>
      </c>
      <c r="CE10" s="680"/>
      <c r="CF10" s="680"/>
      <c r="CG10" s="680"/>
      <c r="CH10" s="680"/>
      <c r="CI10" s="680"/>
      <c r="CJ10" s="680"/>
      <c r="CK10" s="680"/>
      <c r="CL10" s="680"/>
      <c r="CM10" s="680"/>
      <c r="CN10" s="680"/>
      <c r="CO10" s="680"/>
      <c r="CP10" s="680"/>
      <c r="CQ10" s="681"/>
      <c r="CR10" s="640" t="s">
        <v>128</v>
      </c>
      <c r="CS10" s="641"/>
      <c r="CT10" s="641"/>
      <c r="CU10" s="641"/>
      <c r="CV10" s="641"/>
      <c r="CW10" s="641"/>
      <c r="CX10" s="641"/>
      <c r="CY10" s="642"/>
      <c r="CZ10" s="673" t="s">
        <v>128</v>
      </c>
      <c r="DA10" s="673"/>
      <c r="DB10" s="673"/>
      <c r="DC10" s="673"/>
      <c r="DD10" s="646" t="s">
        <v>128</v>
      </c>
      <c r="DE10" s="641"/>
      <c r="DF10" s="641"/>
      <c r="DG10" s="641"/>
      <c r="DH10" s="641"/>
      <c r="DI10" s="641"/>
      <c r="DJ10" s="641"/>
      <c r="DK10" s="641"/>
      <c r="DL10" s="641"/>
      <c r="DM10" s="641"/>
      <c r="DN10" s="641"/>
      <c r="DO10" s="641"/>
      <c r="DP10" s="642"/>
      <c r="DQ10" s="646" t="s">
        <v>172</v>
      </c>
      <c r="DR10" s="641"/>
      <c r="DS10" s="641"/>
      <c r="DT10" s="641"/>
      <c r="DU10" s="641"/>
      <c r="DV10" s="641"/>
      <c r="DW10" s="641"/>
      <c r="DX10" s="641"/>
      <c r="DY10" s="641"/>
      <c r="DZ10" s="641"/>
      <c r="EA10" s="641"/>
      <c r="EB10" s="641"/>
      <c r="EC10" s="687"/>
    </row>
    <row r="11" spans="2:143" ht="11.25" customHeight="1" x14ac:dyDescent="0.15">
      <c r="B11" s="637" t="s">
        <v>246</v>
      </c>
      <c r="C11" s="638"/>
      <c r="D11" s="638"/>
      <c r="E11" s="638"/>
      <c r="F11" s="638"/>
      <c r="G11" s="638"/>
      <c r="H11" s="638"/>
      <c r="I11" s="638"/>
      <c r="J11" s="638"/>
      <c r="K11" s="638"/>
      <c r="L11" s="638"/>
      <c r="M11" s="638"/>
      <c r="N11" s="638"/>
      <c r="O11" s="638"/>
      <c r="P11" s="638"/>
      <c r="Q11" s="639"/>
      <c r="R11" s="640">
        <v>294496</v>
      </c>
      <c r="S11" s="641"/>
      <c r="T11" s="641"/>
      <c r="U11" s="641"/>
      <c r="V11" s="641"/>
      <c r="W11" s="641"/>
      <c r="X11" s="641"/>
      <c r="Y11" s="642"/>
      <c r="Z11" s="643">
        <v>3.5</v>
      </c>
      <c r="AA11" s="644"/>
      <c r="AB11" s="644"/>
      <c r="AC11" s="645"/>
      <c r="AD11" s="646">
        <v>294496</v>
      </c>
      <c r="AE11" s="641"/>
      <c r="AF11" s="641"/>
      <c r="AG11" s="641"/>
      <c r="AH11" s="641"/>
      <c r="AI11" s="641"/>
      <c r="AJ11" s="641"/>
      <c r="AK11" s="642"/>
      <c r="AL11" s="643">
        <v>7.3</v>
      </c>
      <c r="AM11" s="644"/>
      <c r="AN11" s="644"/>
      <c r="AO11" s="675"/>
      <c r="AP11" s="637" t="s">
        <v>247</v>
      </c>
      <c r="AQ11" s="638"/>
      <c r="AR11" s="638"/>
      <c r="AS11" s="638"/>
      <c r="AT11" s="638"/>
      <c r="AU11" s="638"/>
      <c r="AV11" s="638"/>
      <c r="AW11" s="638"/>
      <c r="AX11" s="638"/>
      <c r="AY11" s="638"/>
      <c r="AZ11" s="638"/>
      <c r="BA11" s="638"/>
      <c r="BB11" s="638"/>
      <c r="BC11" s="638"/>
      <c r="BD11" s="638"/>
      <c r="BE11" s="638"/>
      <c r="BF11" s="639"/>
      <c r="BG11" s="640">
        <v>54273</v>
      </c>
      <c r="BH11" s="641"/>
      <c r="BI11" s="641"/>
      <c r="BJ11" s="641"/>
      <c r="BK11" s="641"/>
      <c r="BL11" s="641"/>
      <c r="BM11" s="641"/>
      <c r="BN11" s="642"/>
      <c r="BO11" s="673">
        <v>3</v>
      </c>
      <c r="BP11" s="673"/>
      <c r="BQ11" s="673"/>
      <c r="BR11" s="673"/>
      <c r="BS11" s="646" t="s">
        <v>233</v>
      </c>
      <c r="BT11" s="641"/>
      <c r="BU11" s="641"/>
      <c r="BV11" s="641"/>
      <c r="BW11" s="641"/>
      <c r="BX11" s="641"/>
      <c r="BY11" s="641"/>
      <c r="BZ11" s="641"/>
      <c r="CA11" s="641"/>
      <c r="CB11" s="687"/>
      <c r="CD11" s="679" t="s">
        <v>248</v>
      </c>
      <c r="CE11" s="680"/>
      <c r="CF11" s="680"/>
      <c r="CG11" s="680"/>
      <c r="CH11" s="680"/>
      <c r="CI11" s="680"/>
      <c r="CJ11" s="680"/>
      <c r="CK11" s="680"/>
      <c r="CL11" s="680"/>
      <c r="CM11" s="680"/>
      <c r="CN11" s="680"/>
      <c r="CO11" s="680"/>
      <c r="CP11" s="680"/>
      <c r="CQ11" s="681"/>
      <c r="CR11" s="640">
        <v>168089</v>
      </c>
      <c r="CS11" s="641"/>
      <c r="CT11" s="641"/>
      <c r="CU11" s="641"/>
      <c r="CV11" s="641"/>
      <c r="CW11" s="641"/>
      <c r="CX11" s="641"/>
      <c r="CY11" s="642"/>
      <c r="CZ11" s="673">
        <v>2.1</v>
      </c>
      <c r="DA11" s="673"/>
      <c r="DB11" s="673"/>
      <c r="DC11" s="673"/>
      <c r="DD11" s="646">
        <v>28065</v>
      </c>
      <c r="DE11" s="641"/>
      <c r="DF11" s="641"/>
      <c r="DG11" s="641"/>
      <c r="DH11" s="641"/>
      <c r="DI11" s="641"/>
      <c r="DJ11" s="641"/>
      <c r="DK11" s="641"/>
      <c r="DL11" s="641"/>
      <c r="DM11" s="641"/>
      <c r="DN11" s="641"/>
      <c r="DO11" s="641"/>
      <c r="DP11" s="642"/>
      <c r="DQ11" s="646">
        <v>100255</v>
      </c>
      <c r="DR11" s="641"/>
      <c r="DS11" s="641"/>
      <c r="DT11" s="641"/>
      <c r="DU11" s="641"/>
      <c r="DV11" s="641"/>
      <c r="DW11" s="641"/>
      <c r="DX11" s="641"/>
      <c r="DY11" s="641"/>
      <c r="DZ11" s="641"/>
      <c r="EA11" s="641"/>
      <c r="EB11" s="641"/>
      <c r="EC11" s="687"/>
    </row>
    <row r="12" spans="2:143" ht="11.25" customHeight="1" x14ac:dyDescent="0.15">
      <c r="B12" s="637" t="s">
        <v>249</v>
      </c>
      <c r="C12" s="638"/>
      <c r="D12" s="638"/>
      <c r="E12" s="638"/>
      <c r="F12" s="638"/>
      <c r="G12" s="638"/>
      <c r="H12" s="638"/>
      <c r="I12" s="638"/>
      <c r="J12" s="638"/>
      <c r="K12" s="638"/>
      <c r="L12" s="638"/>
      <c r="M12" s="638"/>
      <c r="N12" s="638"/>
      <c r="O12" s="638"/>
      <c r="P12" s="638"/>
      <c r="Q12" s="639"/>
      <c r="R12" s="640">
        <v>25485</v>
      </c>
      <c r="S12" s="641"/>
      <c r="T12" s="641"/>
      <c r="U12" s="641"/>
      <c r="V12" s="641"/>
      <c r="W12" s="641"/>
      <c r="X12" s="641"/>
      <c r="Y12" s="642"/>
      <c r="Z12" s="673">
        <v>0.3</v>
      </c>
      <c r="AA12" s="673"/>
      <c r="AB12" s="673"/>
      <c r="AC12" s="673"/>
      <c r="AD12" s="674">
        <v>25485</v>
      </c>
      <c r="AE12" s="674"/>
      <c r="AF12" s="674"/>
      <c r="AG12" s="674"/>
      <c r="AH12" s="674"/>
      <c r="AI12" s="674"/>
      <c r="AJ12" s="674"/>
      <c r="AK12" s="674"/>
      <c r="AL12" s="643">
        <v>0.6</v>
      </c>
      <c r="AM12" s="644"/>
      <c r="AN12" s="644"/>
      <c r="AO12" s="675"/>
      <c r="AP12" s="637" t="s">
        <v>250</v>
      </c>
      <c r="AQ12" s="638"/>
      <c r="AR12" s="638"/>
      <c r="AS12" s="638"/>
      <c r="AT12" s="638"/>
      <c r="AU12" s="638"/>
      <c r="AV12" s="638"/>
      <c r="AW12" s="638"/>
      <c r="AX12" s="638"/>
      <c r="AY12" s="638"/>
      <c r="AZ12" s="638"/>
      <c r="BA12" s="638"/>
      <c r="BB12" s="638"/>
      <c r="BC12" s="638"/>
      <c r="BD12" s="638"/>
      <c r="BE12" s="638"/>
      <c r="BF12" s="639"/>
      <c r="BG12" s="640">
        <v>1029434</v>
      </c>
      <c r="BH12" s="641"/>
      <c r="BI12" s="641"/>
      <c r="BJ12" s="641"/>
      <c r="BK12" s="641"/>
      <c r="BL12" s="641"/>
      <c r="BM12" s="641"/>
      <c r="BN12" s="642"/>
      <c r="BO12" s="673">
        <v>56.4</v>
      </c>
      <c r="BP12" s="673"/>
      <c r="BQ12" s="673"/>
      <c r="BR12" s="673"/>
      <c r="BS12" s="646" t="s">
        <v>128</v>
      </c>
      <c r="BT12" s="641"/>
      <c r="BU12" s="641"/>
      <c r="BV12" s="641"/>
      <c r="BW12" s="641"/>
      <c r="BX12" s="641"/>
      <c r="BY12" s="641"/>
      <c r="BZ12" s="641"/>
      <c r="CA12" s="641"/>
      <c r="CB12" s="687"/>
      <c r="CD12" s="679" t="s">
        <v>251</v>
      </c>
      <c r="CE12" s="680"/>
      <c r="CF12" s="680"/>
      <c r="CG12" s="680"/>
      <c r="CH12" s="680"/>
      <c r="CI12" s="680"/>
      <c r="CJ12" s="680"/>
      <c r="CK12" s="680"/>
      <c r="CL12" s="680"/>
      <c r="CM12" s="680"/>
      <c r="CN12" s="680"/>
      <c r="CO12" s="680"/>
      <c r="CP12" s="680"/>
      <c r="CQ12" s="681"/>
      <c r="CR12" s="640">
        <v>165066</v>
      </c>
      <c r="CS12" s="641"/>
      <c r="CT12" s="641"/>
      <c r="CU12" s="641"/>
      <c r="CV12" s="641"/>
      <c r="CW12" s="641"/>
      <c r="CX12" s="641"/>
      <c r="CY12" s="642"/>
      <c r="CZ12" s="673">
        <v>2</v>
      </c>
      <c r="DA12" s="673"/>
      <c r="DB12" s="673"/>
      <c r="DC12" s="673"/>
      <c r="DD12" s="646">
        <v>1360</v>
      </c>
      <c r="DE12" s="641"/>
      <c r="DF12" s="641"/>
      <c r="DG12" s="641"/>
      <c r="DH12" s="641"/>
      <c r="DI12" s="641"/>
      <c r="DJ12" s="641"/>
      <c r="DK12" s="641"/>
      <c r="DL12" s="641"/>
      <c r="DM12" s="641"/>
      <c r="DN12" s="641"/>
      <c r="DO12" s="641"/>
      <c r="DP12" s="642"/>
      <c r="DQ12" s="646">
        <v>163516</v>
      </c>
      <c r="DR12" s="641"/>
      <c r="DS12" s="641"/>
      <c r="DT12" s="641"/>
      <c r="DU12" s="641"/>
      <c r="DV12" s="641"/>
      <c r="DW12" s="641"/>
      <c r="DX12" s="641"/>
      <c r="DY12" s="641"/>
      <c r="DZ12" s="641"/>
      <c r="EA12" s="641"/>
      <c r="EB12" s="641"/>
      <c r="EC12" s="687"/>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172</v>
      </c>
      <c r="S13" s="641"/>
      <c r="T13" s="641"/>
      <c r="U13" s="641"/>
      <c r="V13" s="641"/>
      <c r="W13" s="641"/>
      <c r="X13" s="641"/>
      <c r="Y13" s="642"/>
      <c r="Z13" s="673" t="s">
        <v>233</v>
      </c>
      <c r="AA13" s="673"/>
      <c r="AB13" s="673"/>
      <c r="AC13" s="673"/>
      <c r="AD13" s="674" t="s">
        <v>128</v>
      </c>
      <c r="AE13" s="674"/>
      <c r="AF13" s="674"/>
      <c r="AG13" s="674"/>
      <c r="AH13" s="674"/>
      <c r="AI13" s="674"/>
      <c r="AJ13" s="674"/>
      <c r="AK13" s="674"/>
      <c r="AL13" s="643" t="s">
        <v>172</v>
      </c>
      <c r="AM13" s="644"/>
      <c r="AN13" s="644"/>
      <c r="AO13" s="675"/>
      <c r="AP13" s="637" t="s">
        <v>253</v>
      </c>
      <c r="AQ13" s="638"/>
      <c r="AR13" s="638"/>
      <c r="AS13" s="638"/>
      <c r="AT13" s="638"/>
      <c r="AU13" s="638"/>
      <c r="AV13" s="638"/>
      <c r="AW13" s="638"/>
      <c r="AX13" s="638"/>
      <c r="AY13" s="638"/>
      <c r="AZ13" s="638"/>
      <c r="BA13" s="638"/>
      <c r="BB13" s="638"/>
      <c r="BC13" s="638"/>
      <c r="BD13" s="638"/>
      <c r="BE13" s="638"/>
      <c r="BF13" s="639"/>
      <c r="BG13" s="640">
        <v>1023336</v>
      </c>
      <c r="BH13" s="641"/>
      <c r="BI13" s="641"/>
      <c r="BJ13" s="641"/>
      <c r="BK13" s="641"/>
      <c r="BL13" s="641"/>
      <c r="BM13" s="641"/>
      <c r="BN13" s="642"/>
      <c r="BO13" s="673">
        <v>56.1</v>
      </c>
      <c r="BP13" s="673"/>
      <c r="BQ13" s="673"/>
      <c r="BR13" s="673"/>
      <c r="BS13" s="646" t="s">
        <v>128</v>
      </c>
      <c r="BT13" s="641"/>
      <c r="BU13" s="641"/>
      <c r="BV13" s="641"/>
      <c r="BW13" s="641"/>
      <c r="BX13" s="641"/>
      <c r="BY13" s="641"/>
      <c r="BZ13" s="641"/>
      <c r="CA13" s="641"/>
      <c r="CB13" s="687"/>
      <c r="CD13" s="679" t="s">
        <v>254</v>
      </c>
      <c r="CE13" s="680"/>
      <c r="CF13" s="680"/>
      <c r="CG13" s="680"/>
      <c r="CH13" s="680"/>
      <c r="CI13" s="680"/>
      <c r="CJ13" s="680"/>
      <c r="CK13" s="680"/>
      <c r="CL13" s="680"/>
      <c r="CM13" s="680"/>
      <c r="CN13" s="680"/>
      <c r="CO13" s="680"/>
      <c r="CP13" s="680"/>
      <c r="CQ13" s="681"/>
      <c r="CR13" s="640">
        <v>794618</v>
      </c>
      <c r="CS13" s="641"/>
      <c r="CT13" s="641"/>
      <c r="CU13" s="641"/>
      <c r="CV13" s="641"/>
      <c r="CW13" s="641"/>
      <c r="CX13" s="641"/>
      <c r="CY13" s="642"/>
      <c r="CZ13" s="673">
        <v>9.8000000000000007</v>
      </c>
      <c r="DA13" s="673"/>
      <c r="DB13" s="673"/>
      <c r="DC13" s="673"/>
      <c r="DD13" s="646">
        <v>580980</v>
      </c>
      <c r="DE13" s="641"/>
      <c r="DF13" s="641"/>
      <c r="DG13" s="641"/>
      <c r="DH13" s="641"/>
      <c r="DI13" s="641"/>
      <c r="DJ13" s="641"/>
      <c r="DK13" s="641"/>
      <c r="DL13" s="641"/>
      <c r="DM13" s="641"/>
      <c r="DN13" s="641"/>
      <c r="DO13" s="641"/>
      <c r="DP13" s="642"/>
      <c r="DQ13" s="646">
        <v>365013</v>
      </c>
      <c r="DR13" s="641"/>
      <c r="DS13" s="641"/>
      <c r="DT13" s="641"/>
      <c r="DU13" s="641"/>
      <c r="DV13" s="641"/>
      <c r="DW13" s="641"/>
      <c r="DX13" s="641"/>
      <c r="DY13" s="641"/>
      <c r="DZ13" s="641"/>
      <c r="EA13" s="641"/>
      <c r="EB13" s="641"/>
      <c r="EC13" s="687"/>
    </row>
    <row r="14" spans="2:143" ht="11.25" customHeight="1" x14ac:dyDescent="0.15">
      <c r="B14" s="637" t="s">
        <v>255</v>
      </c>
      <c r="C14" s="638"/>
      <c r="D14" s="638"/>
      <c r="E14" s="638"/>
      <c r="F14" s="638"/>
      <c r="G14" s="638"/>
      <c r="H14" s="638"/>
      <c r="I14" s="638"/>
      <c r="J14" s="638"/>
      <c r="K14" s="638"/>
      <c r="L14" s="638"/>
      <c r="M14" s="638"/>
      <c r="N14" s="638"/>
      <c r="O14" s="638"/>
      <c r="P14" s="638"/>
      <c r="Q14" s="639"/>
      <c r="R14" s="640" t="s">
        <v>128</v>
      </c>
      <c r="S14" s="641"/>
      <c r="T14" s="641"/>
      <c r="U14" s="641"/>
      <c r="V14" s="641"/>
      <c r="W14" s="641"/>
      <c r="X14" s="641"/>
      <c r="Y14" s="642"/>
      <c r="Z14" s="673" t="s">
        <v>233</v>
      </c>
      <c r="AA14" s="673"/>
      <c r="AB14" s="673"/>
      <c r="AC14" s="673"/>
      <c r="AD14" s="674" t="s">
        <v>128</v>
      </c>
      <c r="AE14" s="674"/>
      <c r="AF14" s="674"/>
      <c r="AG14" s="674"/>
      <c r="AH14" s="674"/>
      <c r="AI14" s="674"/>
      <c r="AJ14" s="674"/>
      <c r="AK14" s="674"/>
      <c r="AL14" s="643" t="s">
        <v>172</v>
      </c>
      <c r="AM14" s="644"/>
      <c r="AN14" s="644"/>
      <c r="AO14" s="675"/>
      <c r="AP14" s="637" t="s">
        <v>256</v>
      </c>
      <c r="AQ14" s="638"/>
      <c r="AR14" s="638"/>
      <c r="AS14" s="638"/>
      <c r="AT14" s="638"/>
      <c r="AU14" s="638"/>
      <c r="AV14" s="638"/>
      <c r="AW14" s="638"/>
      <c r="AX14" s="638"/>
      <c r="AY14" s="638"/>
      <c r="AZ14" s="638"/>
      <c r="BA14" s="638"/>
      <c r="BB14" s="638"/>
      <c r="BC14" s="638"/>
      <c r="BD14" s="638"/>
      <c r="BE14" s="638"/>
      <c r="BF14" s="639"/>
      <c r="BG14" s="640">
        <v>51690</v>
      </c>
      <c r="BH14" s="641"/>
      <c r="BI14" s="641"/>
      <c r="BJ14" s="641"/>
      <c r="BK14" s="641"/>
      <c r="BL14" s="641"/>
      <c r="BM14" s="641"/>
      <c r="BN14" s="642"/>
      <c r="BO14" s="673">
        <v>2.8</v>
      </c>
      <c r="BP14" s="673"/>
      <c r="BQ14" s="673"/>
      <c r="BR14" s="673"/>
      <c r="BS14" s="646" t="s">
        <v>128</v>
      </c>
      <c r="BT14" s="641"/>
      <c r="BU14" s="641"/>
      <c r="BV14" s="641"/>
      <c r="BW14" s="641"/>
      <c r="BX14" s="641"/>
      <c r="BY14" s="641"/>
      <c r="BZ14" s="641"/>
      <c r="CA14" s="641"/>
      <c r="CB14" s="687"/>
      <c r="CD14" s="679" t="s">
        <v>257</v>
      </c>
      <c r="CE14" s="680"/>
      <c r="CF14" s="680"/>
      <c r="CG14" s="680"/>
      <c r="CH14" s="680"/>
      <c r="CI14" s="680"/>
      <c r="CJ14" s="680"/>
      <c r="CK14" s="680"/>
      <c r="CL14" s="680"/>
      <c r="CM14" s="680"/>
      <c r="CN14" s="680"/>
      <c r="CO14" s="680"/>
      <c r="CP14" s="680"/>
      <c r="CQ14" s="681"/>
      <c r="CR14" s="640">
        <v>858400</v>
      </c>
      <c r="CS14" s="641"/>
      <c r="CT14" s="641"/>
      <c r="CU14" s="641"/>
      <c r="CV14" s="641"/>
      <c r="CW14" s="641"/>
      <c r="CX14" s="641"/>
      <c r="CY14" s="642"/>
      <c r="CZ14" s="673">
        <v>10.6</v>
      </c>
      <c r="DA14" s="673"/>
      <c r="DB14" s="673"/>
      <c r="DC14" s="673"/>
      <c r="DD14" s="646">
        <v>525589</v>
      </c>
      <c r="DE14" s="641"/>
      <c r="DF14" s="641"/>
      <c r="DG14" s="641"/>
      <c r="DH14" s="641"/>
      <c r="DI14" s="641"/>
      <c r="DJ14" s="641"/>
      <c r="DK14" s="641"/>
      <c r="DL14" s="641"/>
      <c r="DM14" s="641"/>
      <c r="DN14" s="641"/>
      <c r="DO14" s="641"/>
      <c r="DP14" s="642"/>
      <c r="DQ14" s="646">
        <v>333968</v>
      </c>
      <c r="DR14" s="641"/>
      <c r="DS14" s="641"/>
      <c r="DT14" s="641"/>
      <c r="DU14" s="641"/>
      <c r="DV14" s="641"/>
      <c r="DW14" s="641"/>
      <c r="DX14" s="641"/>
      <c r="DY14" s="641"/>
      <c r="DZ14" s="641"/>
      <c r="EA14" s="641"/>
      <c r="EB14" s="641"/>
      <c r="EC14" s="687"/>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3" t="s">
        <v>172</v>
      </c>
      <c r="AA15" s="673"/>
      <c r="AB15" s="673"/>
      <c r="AC15" s="673"/>
      <c r="AD15" s="674" t="s">
        <v>233</v>
      </c>
      <c r="AE15" s="674"/>
      <c r="AF15" s="674"/>
      <c r="AG15" s="674"/>
      <c r="AH15" s="674"/>
      <c r="AI15" s="674"/>
      <c r="AJ15" s="674"/>
      <c r="AK15" s="674"/>
      <c r="AL15" s="643" t="s">
        <v>233</v>
      </c>
      <c r="AM15" s="644"/>
      <c r="AN15" s="644"/>
      <c r="AO15" s="675"/>
      <c r="AP15" s="637" t="s">
        <v>259</v>
      </c>
      <c r="AQ15" s="638"/>
      <c r="AR15" s="638"/>
      <c r="AS15" s="638"/>
      <c r="AT15" s="638"/>
      <c r="AU15" s="638"/>
      <c r="AV15" s="638"/>
      <c r="AW15" s="638"/>
      <c r="AX15" s="638"/>
      <c r="AY15" s="638"/>
      <c r="AZ15" s="638"/>
      <c r="BA15" s="638"/>
      <c r="BB15" s="638"/>
      <c r="BC15" s="638"/>
      <c r="BD15" s="638"/>
      <c r="BE15" s="638"/>
      <c r="BF15" s="639"/>
      <c r="BG15" s="640">
        <v>89570</v>
      </c>
      <c r="BH15" s="641"/>
      <c r="BI15" s="641"/>
      <c r="BJ15" s="641"/>
      <c r="BK15" s="641"/>
      <c r="BL15" s="641"/>
      <c r="BM15" s="641"/>
      <c r="BN15" s="642"/>
      <c r="BO15" s="673">
        <v>4.9000000000000004</v>
      </c>
      <c r="BP15" s="673"/>
      <c r="BQ15" s="673"/>
      <c r="BR15" s="673"/>
      <c r="BS15" s="646" t="s">
        <v>172</v>
      </c>
      <c r="BT15" s="641"/>
      <c r="BU15" s="641"/>
      <c r="BV15" s="641"/>
      <c r="BW15" s="641"/>
      <c r="BX15" s="641"/>
      <c r="BY15" s="641"/>
      <c r="BZ15" s="641"/>
      <c r="CA15" s="641"/>
      <c r="CB15" s="687"/>
      <c r="CD15" s="679" t="s">
        <v>260</v>
      </c>
      <c r="CE15" s="680"/>
      <c r="CF15" s="680"/>
      <c r="CG15" s="680"/>
      <c r="CH15" s="680"/>
      <c r="CI15" s="680"/>
      <c r="CJ15" s="680"/>
      <c r="CK15" s="680"/>
      <c r="CL15" s="680"/>
      <c r="CM15" s="680"/>
      <c r="CN15" s="680"/>
      <c r="CO15" s="680"/>
      <c r="CP15" s="680"/>
      <c r="CQ15" s="681"/>
      <c r="CR15" s="640">
        <v>693352</v>
      </c>
      <c r="CS15" s="641"/>
      <c r="CT15" s="641"/>
      <c r="CU15" s="641"/>
      <c r="CV15" s="641"/>
      <c r="CW15" s="641"/>
      <c r="CX15" s="641"/>
      <c r="CY15" s="642"/>
      <c r="CZ15" s="673">
        <v>8.6</v>
      </c>
      <c r="DA15" s="673"/>
      <c r="DB15" s="673"/>
      <c r="DC15" s="673"/>
      <c r="DD15" s="646">
        <v>47489</v>
      </c>
      <c r="DE15" s="641"/>
      <c r="DF15" s="641"/>
      <c r="DG15" s="641"/>
      <c r="DH15" s="641"/>
      <c r="DI15" s="641"/>
      <c r="DJ15" s="641"/>
      <c r="DK15" s="641"/>
      <c r="DL15" s="641"/>
      <c r="DM15" s="641"/>
      <c r="DN15" s="641"/>
      <c r="DO15" s="641"/>
      <c r="DP15" s="642"/>
      <c r="DQ15" s="646">
        <v>604709</v>
      </c>
      <c r="DR15" s="641"/>
      <c r="DS15" s="641"/>
      <c r="DT15" s="641"/>
      <c r="DU15" s="641"/>
      <c r="DV15" s="641"/>
      <c r="DW15" s="641"/>
      <c r="DX15" s="641"/>
      <c r="DY15" s="641"/>
      <c r="DZ15" s="641"/>
      <c r="EA15" s="641"/>
      <c r="EB15" s="641"/>
      <c r="EC15" s="687"/>
    </row>
    <row r="16" spans="2:143" ht="11.25" customHeight="1" x14ac:dyDescent="0.15">
      <c r="B16" s="637" t="s">
        <v>261</v>
      </c>
      <c r="C16" s="638"/>
      <c r="D16" s="638"/>
      <c r="E16" s="638"/>
      <c r="F16" s="638"/>
      <c r="G16" s="638"/>
      <c r="H16" s="638"/>
      <c r="I16" s="638"/>
      <c r="J16" s="638"/>
      <c r="K16" s="638"/>
      <c r="L16" s="638"/>
      <c r="M16" s="638"/>
      <c r="N16" s="638"/>
      <c r="O16" s="638"/>
      <c r="P16" s="638"/>
      <c r="Q16" s="639"/>
      <c r="R16" s="640">
        <v>11372</v>
      </c>
      <c r="S16" s="641"/>
      <c r="T16" s="641"/>
      <c r="U16" s="641"/>
      <c r="V16" s="641"/>
      <c r="W16" s="641"/>
      <c r="X16" s="641"/>
      <c r="Y16" s="642"/>
      <c r="Z16" s="673">
        <v>0.1</v>
      </c>
      <c r="AA16" s="673"/>
      <c r="AB16" s="673"/>
      <c r="AC16" s="673"/>
      <c r="AD16" s="674">
        <v>11372</v>
      </c>
      <c r="AE16" s="674"/>
      <c r="AF16" s="674"/>
      <c r="AG16" s="674"/>
      <c r="AH16" s="674"/>
      <c r="AI16" s="674"/>
      <c r="AJ16" s="674"/>
      <c r="AK16" s="674"/>
      <c r="AL16" s="643">
        <v>0.3</v>
      </c>
      <c r="AM16" s="644"/>
      <c r="AN16" s="644"/>
      <c r="AO16" s="675"/>
      <c r="AP16" s="637" t="s">
        <v>262</v>
      </c>
      <c r="AQ16" s="638"/>
      <c r="AR16" s="638"/>
      <c r="AS16" s="638"/>
      <c r="AT16" s="638"/>
      <c r="AU16" s="638"/>
      <c r="AV16" s="638"/>
      <c r="AW16" s="638"/>
      <c r="AX16" s="638"/>
      <c r="AY16" s="638"/>
      <c r="AZ16" s="638"/>
      <c r="BA16" s="638"/>
      <c r="BB16" s="638"/>
      <c r="BC16" s="638"/>
      <c r="BD16" s="638"/>
      <c r="BE16" s="638"/>
      <c r="BF16" s="639"/>
      <c r="BG16" s="640" t="s">
        <v>172</v>
      </c>
      <c r="BH16" s="641"/>
      <c r="BI16" s="641"/>
      <c r="BJ16" s="641"/>
      <c r="BK16" s="641"/>
      <c r="BL16" s="641"/>
      <c r="BM16" s="641"/>
      <c r="BN16" s="642"/>
      <c r="BO16" s="673" t="s">
        <v>128</v>
      </c>
      <c r="BP16" s="673"/>
      <c r="BQ16" s="673"/>
      <c r="BR16" s="673"/>
      <c r="BS16" s="646" t="s">
        <v>128</v>
      </c>
      <c r="BT16" s="641"/>
      <c r="BU16" s="641"/>
      <c r="BV16" s="641"/>
      <c r="BW16" s="641"/>
      <c r="BX16" s="641"/>
      <c r="BY16" s="641"/>
      <c r="BZ16" s="641"/>
      <c r="CA16" s="641"/>
      <c r="CB16" s="687"/>
      <c r="CD16" s="679" t="s">
        <v>263</v>
      </c>
      <c r="CE16" s="680"/>
      <c r="CF16" s="680"/>
      <c r="CG16" s="680"/>
      <c r="CH16" s="680"/>
      <c r="CI16" s="680"/>
      <c r="CJ16" s="680"/>
      <c r="CK16" s="680"/>
      <c r="CL16" s="680"/>
      <c r="CM16" s="680"/>
      <c r="CN16" s="680"/>
      <c r="CO16" s="680"/>
      <c r="CP16" s="680"/>
      <c r="CQ16" s="681"/>
      <c r="CR16" s="640">
        <v>112407</v>
      </c>
      <c r="CS16" s="641"/>
      <c r="CT16" s="641"/>
      <c r="CU16" s="641"/>
      <c r="CV16" s="641"/>
      <c r="CW16" s="641"/>
      <c r="CX16" s="641"/>
      <c r="CY16" s="642"/>
      <c r="CZ16" s="673">
        <v>1.4</v>
      </c>
      <c r="DA16" s="673"/>
      <c r="DB16" s="673"/>
      <c r="DC16" s="673"/>
      <c r="DD16" s="646" t="s">
        <v>233</v>
      </c>
      <c r="DE16" s="641"/>
      <c r="DF16" s="641"/>
      <c r="DG16" s="641"/>
      <c r="DH16" s="641"/>
      <c r="DI16" s="641"/>
      <c r="DJ16" s="641"/>
      <c r="DK16" s="641"/>
      <c r="DL16" s="641"/>
      <c r="DM16" s="641"/>
      <c r="DN16" s="641"/>
      <c r="DO16" s="641"/>
      <c r="DP16" s="642"/>
      <c r="DQ16" s="646">
        <v>2018</v>
      </c>
      <c r="DR16" s="641"/>
      <c r="DS16" s="641"/>
      <c r="DT16" s="641"/>
      <c r="DU16" s="641"/>
      <c r="DV16" s="641"/>
      <c r="DW16" s="641"/>
      <c r="DX16" s="641"/>
      <c r="DY16" s="641"/>
      <c r="DZ16" s="641"/>
      <c r="EA16" s="641"/>
      <c r="EB16" s="641"/>
      <c r="EC16" s="687"/>
    </row>
    <row r="17" spans="2:133" ht="11.25" customHeight="1" x14ac:dyDescent="0.15">
      <c r="B17" s="637" t="s">
        <v>264</v>
      </c>
      <c r="C17" s="638"/>
      <c r="D17" s="638"/>
      <c r="E17" s="638"/>
      <c r="F17" s="638"/>
      <c r="G17" s="638"/>
      <c r="H17" s="638"/>
      <c r="I17" s="638"/>
      <c r="J17" s="638"/>
      <c r="K17" s="638"/>
      <c r="L17" s="638"/>
      <c r="M17" s="638"/>
      <c r="N17" s="638"/>
      <c r="O17" s="638"/>
      <c r="P17" s="638"/>
      <c r="Q17" s="639"/>
      <c r="R17" s="640">
        <v>9561</v>
      </c>
      <c r="S17" s="641"/>
      <c r="T17" s="641"/>
      <c r="U17" s="641"/>
      <c r="V17" s="641"/>
      <c r="W17" s="641"/>
      <c r="X17" s="641"/>
      <c r="Y17" s="642"/>
      <c r="Z17" s="673">
        <v>0.1</v>
      </c>
      <c r="AA17" s="673"/>
      <c r="AB17" s="673"/>
      <c r="AC17" s="673"/>
      <c r="AD17" s="674">
        <v>9561</v>
      </c>
      <c r="AE17" s="674"/>
      <c r="AF17" s="674"/>
      <c r="AG17" s="674"/>
      <c r="AH17" s="674"/>
      <c r="AI17" s="674"/>
      <c r="AJ17" s="674"/>
      <c r="AK17" s="674"/>
      <c r="AL17" s="643">
        <v>0.2</v>
      </c>
      <c r="AM17" s="644"/>
      <c r="AN17" s="644"/>
      <c r="AO17" s="675"/>
      <c r="AP17" s="637" t="s">
        <v>265</v>
      </c>
      <c r="AQ17" s="638"/>
      <c r="AR17" s="638"/>
      <c r="AS17" s="638"/>
      <c r="AT17" s="638"/>
      <c r="AU17" s="638"/>
      <c r="AV17" s="638"/>
      <c r="AW17" s="638"/>
      <c r="AX17" s="638"/>
      <c r="AY17" s="638"/>
      <c r="AZ17" s="638"/>
      <c r="BA17" s="638"/>
      <c r="BB17" s="638"/>
      <c r="BC17" s="638"/>
      <c r="BD17" s="638"/>
      <c r="BE17" s="638"/>
      <c r="BF17" s="639"/>
      <c r="BG17" s="640" t="s">
        <v>233</v>
      </c>
      <c r="BH17" s="641"/>
      <c r="BI17" s="641"/>
      <c r="BJ17" s="641"/>
      <c r="BK17" s="641"/>
      <c r="BL17" s="641"/>
      <c r="BM17" s="641"/>
      <c r="BN17" s="642"/>
      <c r="BO17" s="673" t="s">
        <v>128</v>
      </c>
      <c r="BP17" s="673"/>
      <c r="BQ17" s="673"/>
      <c r="BR17" s="673"/>
      <c r="BS17" s="646" t="s">
        <v>128</v>
      </c>
      <c r="BT17" s="641"/>
      <c r="BU17" s="641"/>
      <c r="BV17" s="641"/>
      <c r="BW17" s="641"/>
      <c r="BX17" s="641"/>
      <c r="BY17" s="641"/>
      <c r="BZ17" s="641"/>
      <c r="CA17" s="641"/>
      <c r="CB17" s="687"/>
      <c r="CD17" s="679" t="s">
        <v>266</v>
      </c>
      <c r="CE17" s="680"/>
      <c r="CF17" s="680"/>
      <c r="CG17" s="680"/>
      <c r="CH17" s="680"/>
      <c r="CI17" s="680"/>
      <c r="CJ17" s="680"/>
      <c r="CK17" s="680"/>
      <c r="CL17" s="680"/>
      <c r="CM17" s="680"/>
      <c r="CN17" s="680"/>
      <c r="CO17" s="680"/>
      <c r="CP17" s="680"/>
      <c r="CQ17" s="681"/>
      <c r="CR17" s="640">
        <v>845823</v>
      </c>
      <c r="CS17" s="641"/>
      <c r="CT17" s="641"/>
      <c r="CU17" s="641"/>
      <c r="CV17" s="641"/>
      <c r="CW17" s="641"/>
      <c r="CX17" s="641"/>
      <c r="CY17" s="642"/>
      <c r="CZ17" s="673">
        <v>10.5</v>
      </c>
      <c r="DA17" s="673"/>
      <c r="DB17" s="673"/>
      <c r="DC17" s="673"/>
      <c r="DD17" s="646" t="s">
        <v>128</v>
      </c>
      <c r="DE17" s="641"/>
      <c r="DF17" s="641"/>
      <c r="DG17" s="641"/>
      <c r="DH17" s="641"/>
      <c r="DI17" s="641"/>
      <c r="DJ17" s="641"/>
      <c r="DK17" s="641"/>
      <c r="DL17" s="641"/>
      <c r="DM17" s="641"/>
      <c r="DN17" s="641"/>
      <c r="DO17" s="641"/>
      <c r="DP17" s="642"/>
      <c r="DQ17" s="646">
        <v>836030</v>
      </c>
      <c r="DR17" s="641"/>
      <c r="DS17" s="641"/>
      <c r="DT17" s="641"/>
      <c r="DU17" s="641"/>
      <c r="DV17" s="641"/>
      <c r="DW17" s="641"/>
      <c r="DX17" s="641"/>
      <c r="DY17" s="641"/>
      <c r="DZ17" s="641"/>
      <c r="EA17" s="641"/>
      <c r="EB17" s="641"/>
      <c r="EC17" s="687"/>
    </row>
    <row r="18" spans="2:133" ht="11.25" customHeight="1" x14ac:dyDescent="0.15">
      <c r="B18" s="637" t="s">
        <v>267</v>
      </c>
      <c r="C18" s="638"/>
      <c r="D18" s="638"/>
      <c r="E18" s="638"/>
      <c r="F18" s="638"/>
      <c r="G18" s="638"/>
      <c r="H18" s="638"/>
      <c r="I18" s="638"/>
      <c r="J18" s="638"/>
      <c r="K18" s="638"/>
      <c r="L18" s="638"/>
      <c r="M18" s="638"/>
      <c r="N18" s="638"/>
      <c r="O18" s="638"/>
      <c r="P18" s="638"/>
      <c r="Q18" s="639"/>
      <c r="R18" s="640">
        <v>16624</v>
      </c>
      <c r="S18" s="641"/>
      <c r="T18" s="641"/>
      <c r="U18" s="641"/>
      <c r="V18" s="641"/>
      <c r="W18" s="641"/>
      <c r="X18" s="641"/>
      <c r="Y18" s="642"/>
      <c r="Z18" s="673">
        <v>0.2</v>
      </c>
      <c r="AA18" s="673"/>
      <c r="AB18" s="673"/>
      <c r="AC18" s="673"/>
      <c r="AD18" s="674">
        <v>16624</v>
      </c>
      <c r="AE18" s="674"/>
      <c r="AF18" s="674"/>
      <c r="AG18" s="674"/>
      <c r="AH18" s="674"/>
      <c r="AI18" s="674"/>
      <c r="AJ18" s="674"/>
      <c r="AK18" s="674"/>
      <c r="AL18" s="643">
        <v>0.4</v>
      </c>
      <c r="AM18" s="644"/>
      <c r="AN18" s="644"/>
      <c r="AO18" s="675"/>
      <c r="AP18" s="637" t="s">
        <v>268</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3" t="s">
        <v>128</v>
      </c>
      <c r="BP18" s="673"/>
      <c r="BQ18" s="673"/>
      <c r="BR18" s="673"/>
      <c r="BS18" s="646" t="s">
        <v>128</v>
      </c>
      <c r="BT18" s="641"/>
      <c r="BU18" s="641"/>
      <c r="BV18" s="641"/>
      <c r="BW18" s="641"/>
      <c r="BX18" s="641"/>
      <c r="BY18" s="641"/>
      <c r="BZ18" s="641"/>
      <c r="CA18" s="641"/>
      <c r="CB18" s="687"/>
      <c r="CD18" s="679" t="s">
        <v>269</v>
      </c>
      <c r="CE18" s="680"/>
      <c r="CF18" s="680"/>
      <c r="CG18" s="680"/>
      <c r="CH18" s="680"/>
      <c r="CI18" s="680"/>
      <c r="CJ18" s="680"/>
      <c r="CK18" s="680"/>
      <c r="CL18" s="680"/>
      <c r="CM18" s="680"/>
      <c r="CN18" s="680"/>
      <c r="CO18" s="680"/>
      <c r="CP18" s="680"/>
      <c r="CQ18" s="681"/>
      <c r="CR18" s="640" t="s">
        <v>128</v>
      </c>
      <c r="CS18" s="641"/>
      <c r="CT18" s="641"/>
      <c r="CU18" s="641"/>
      <c r="CV18" s="641"/>
      <c r="CW18" s="641"/>
      <c r="CX18" s="641"/>
      <c r="CY18" s="642"/>
      <c r="CZ18" s="673" t="s">
        <v>128</v>
      </c>
      <c r="DA18" s="673"/>
      <c r="DB18" s="673"/>
      <c r="DC18" s="673"/>
      <c r="DD18" s="646" t="s">
        <v>172</v>
      </c>
      <c r="DE18" s="641"/>
      <c r="DF18" s="641"/>
      <c r="DG18" s="641"/>
      <c r="DH18" s="641"/>
      <c r="DI18" s="641"/>
      <c r="DJ18" s="641"/>
      <c r="DK18" s="641"/>
      <c r="DL18" s="641"/>
      <c r="DM18" s="641"/>
      <c r="DN18" s="641"/>
      <c r="DO18" s="641"/>
      <c r="DP18" s="642"/>
      <c r="DQ18" s="646" t="s">
        <v>233</v>
      </c>
      <c r="DR18" s="641"/>
      <c r="DS18" s="641"/>
      <c r="DT18" s="641"/>
      <c r="DU18" s="641"/>
      <c r="DV18" s="641"/>
      <c r="DW18" s="641"/>
      <c r="DX18" s="641"/>
      <c r="DY18" s="641"/>
      <c r="DZ18" s="641"/>
      <c r="EA18" s="641"/>
      <c r="EB18" s="641"/>
      <c r="EC18" s="687"/>
    </row>
    <row r="19" spans="2:133" ht="11.25" customHeight="1" x14ac:dyDescent="0.15">
      <c r="B19" s="637" t="s">
        <v>270</v>
      </c>
      <c r="C19" s="638"/>
      <c r="D19" s="638"/>
      <c r="E19" s="638"/>
      <c r="F19" s="638"/>
      <c r="G19" s="638"/>
      <c r="H19" s="638"/>
      <c r="I19" s="638"/>
      <c r="J19" s="638"/>
      <c r="K19" s="638"/>
      <c r="L19" s="638"/>
      <c r="M19" s="638"/>
      <c r="N19" s="638"/>
      <c r="O19" s="638"/>
      <c r="P19" s="638"/>
      <c r="Q19" s="639"/>
      <c r="R19" s="640">
        <v>8973</v>
      </c>
      <c r="S19" s="641"/>
      <c r="T19" s="641"/>
      <c r="U19" s="641"/>
      <c r="V19" s="641"/>
      <c r="W19" s="641"/>
      <c r="X19" s="641"/>
      <c r="Y19" s="642"/>
      <c r="Z19" s="673">
        <v>0.1</v>
      </c>
      <c r="AA19" s="673"/>
      <c r="AB19" s="673"/>
      <c r="AC19" s="673"/>
      <c r="AD19" s="674">
        <v>8973</v>
      </c>
      <c r="AE19" s="674"/>
      <c r="AF19" s="674"/>
      <c r="AG19" s="674"/>
      <c r="AH19" s="674"/>
      <c r="AI19" s="674"/>
      <c r="AJ19" s="674"/>
      <c r="AK19" s="674"/>
      <c r="AL19" s="643">
        <v>0.2</v>
      </c>
      <c r="AM19" s="644"/>
      <c r="AN19" s="644"/>
      <c r="AO19" s="675"/>
      <c r="AP19" s="637" t="s">
        <v>271</v>
      </c>
      <c r="AQ19" s="638"/>
      <c r="AR19" s="638"/>
      <c r="AS19" s="638"/>
      <c r="AT19" s="638"/>
      <c r="AU19" s="638"/>
      <c r="AV19" s="638"/>
      <c r="AW19" s="638"/>
      <c r="AX19" s="638"/>
      <c r="AY19" s="638"/>
      <c r="AZ19" s="638"/>
      <c r="BA19" s="638"/>
      <c r="BB19" s="638"/>
      <c r="BC19" s="638"/>
      <c r="BD19" s="638"/>
      <c r="BE19" s="638"/>
      <c r="BF19" s="639"/>
      <c r="BG19" s="640" t="s">
        <v>172</v>
      </c>
      <c r="BH19" s="641"/>
      <c r="BI19" s="641"/>
      <c r="BJ19" s="641"/>
      <c r="BK19" s="641"/>
      <c r="BL19" s="641"/>
      <c r="BM19" s="641"/>
      <c r="BN19" s="642"/>
      <c r="BO19" s="673" t="s">
        <v>233</v>
      </c>
      <c r="BP19" s="673"/>
      <c r="BQ19" s="673"/>
      <c r="BR19" s="673"/>
      <c r="BS19" s="646" t="s">
        <v>128</v>
      </c>
      <c r="BT19" s="641"/>
      <c r="BU19" s="641"/>
      <c r="BV19" s="641"/>
      <c r="BW19" s="641"/>
      <c r="BX19" s="641"/>
      <c r="BY19" s="641"/>
      <c r="BZ19" s="641"/>
      <c r="CA19" s="641"/>
      <c r="CB19" s="687"/>
      <c r="CD19" s="679" t="s">
        <v>272</v>
      </c>
      <c r="CE19" s="680"/>
      <c r="CF19" s="680"/>
      <c r="CG19" s="680"/>
      <c r="CH19" s="680"/>
      <c r="CI19" s="680"/>
      <c r="CJ19" s="680"/>
      <c r="CK19" s="680"/>
      <c r="CL19" s="680"/>
      <c r="CM19" s="680"/>
      <c r="CN19" s="680"/>
      <c r="CO19" s="680"/>
      <c r="CP19" s="680"/>
      <c r="CQ19" s="681"/>
      <c r="CR19" s="640" t="s">
        <v>233</v>
      </c>
      <c r="CS19" s="641"/>
      <c r="CT19" s="641"/>
      <c r="CU19" s="641"/>
      <c r="CV19" s="641"/>
      <c r="CW19" s="641"/>
      <c r="CX19" s="641"/>
      <c r="CY19" s="642"/>
      <c r="CZ19" s="673" t="s">
        <v>128</v>
      </c>
      <c r="DA19" s="673"/>
      <c r="DB19" s="673"/>
      <c r="DC19" s="673"/>
      <c r="DD19" s="646" t="s">
        <v>172</v>
      </c>
      <c r="DE19" s="641"/>
      <c r="DF19" s="641"/>
      <c r="DG19" s="641"/>
      <c r="DH19" s="641"/>
      <c r="DI19" s="641"/>
      <c r="DJ19" s="641"/>
      <c r="DK19" s="641"/>
      <c r="DL19" s="641"/>
      <c r="DM19" s="641"/>
      <c r="DN19" s="641"/>
      <c r="DO19" s="641"/>
      <c r="DP19" s="642"/>
      <c r="DQ19" s="646" t="s">
        <v>172</v>
      </c>
      <c r="DR19" s="641"/>
      <c r="DS19" s="641"/>
      <c r="DT19" s="641"/>
      <c r="DU19" s="641"/>
      <c r="DV19" s="641"/>
      <c r="DW19" s="641"/>
      <c r="DX19" s="641"/>
      <c r="DY19" s="641"/>
      <c r="DZ19" s="641"/>
      <c r="EA19" s="641"/>
      <c r="EB19" s="641"/>
      <c r="EC19" s="687"/>
    </row>
    <row r="20" spans="2:133" ht="11.25" customHeight="1" x14ac:dyDescent="0.15">
      <c r="B20" s="637" t="s">
        <v>273</v>
      </c>
      <c r="C20" s="638"/>
      <c r="D20" s="638"/>
      <c r="E20" s="638"/>
      <c r="F20" s="638"/>
      <c r="G20" s="638"/>
      <c r="H20" s="638"/>
      <c r="I20" s="638"/>
      <c r="J20" s="638"/>
      <c r="K20" s="638"/>
      <c r="L20" s="638"/>
      <c r="M20" s="638"/>
      <c r="N20" s="638"/>
      <c r="O20" s="638"/>
      <c r="P20" s="638"/>
      <c r="Q20" s="639"/>
      <c r="R20" s="640">
        <v>5780</v>
      </c>
      <c r="S20" s="641"/>
      <c r="T20" s="641"/>
      <c r="U20" s="641"/>
      <c r="V20" s="641"/>
      <c r="W20" s="641"/>
      <c r="X20" s="641"/>
      <c r="Y20" s="642"/>
      <c r="Z20" s="673">
        <v>0.1</v>
      </c>
      <c r="AA20" s="673"/>
      <c r="AB20" s="673"/>
      <c r="AC20" s="673"/>
      <c r="AD20" s="674">
        <v>5780</v>
      </c>
      <c r="AE20" s="674"/>
      <c r="AF20" s="674"/>
      <c r="AG20" s="674"/>
      <c r="AH20" s="674"/>
      <c r="AI20" s="674"/>
      <c r="AJ20" s="674"/>
      <c r="AK20" s="674"/>
      <c r="AL20" s="643">
        <v>0.1</v>
      </c>
      <c r="AM20" s="644"/>
      <c r="AN20" s="644"/>
      <c r="AO20" s="675"/>
      <c r="AP20" s="637" t="s">
        <v>274</v>
      </c>
      <c r="AQ20" s="638"/>
      <c r="AR20" s="638"/>
      <c r="AS20" s="638"/>
      <c r="AT20" s="638"/>
      <c r="AU20" s="638"/>
      <c r="AV20" s="638"/>
      <c r="AW20" s="638"/>
      <c r="AX20" s="638"/>
      <c r="AY20" s="638"/>
      <c r="AZ20" s="638"/>
      <c r="BA20" s="638"/>
      <c r="BB20" s="638"/>
      <c r="BC20" s="638"/>
      <c r="BD20" s="638"/>
      <c r="BE20" s="638"/>
      <c r="BF20" s="639"/>
      <c r="BG20" s="640" t="s">
        <v>128</v>
      </c>
      <c r="BH20" s="641"/>
      <c r="BI20" s="641"/>
      <c r="BJ20" s="641"/>
      <c r="BK20" s="641"/>
      <c r="BL20" s="641"/>
      <c r="BM20" s="641"/>
      <c r="BN20" s="642"/>
      <c r="BO20" s="673" t="s">
        <v>233</v>
      </c>
      <c r="BP20" s="673"/>
      <c r="BQ20" s="673"/>
      <c r="BR20" s="673"/>
      <c r="BS20" s="646" t="s">
        <v>233</v>
      </c>
      <c r="BT20" s="641"/>
      <c r="BU20" s="641"/>
      <c r="BV20" s="641"/>
      <c r="BW20" s="641"/>
      <c r="BX20" s="641"/>
      <c r="BY20" s="641"/>
      <c r="BZ20" s="641"/>
      <c r="CA20" s="641"/>
      <c r="CB20" s="687"/>
      <c r="CD20" s="679" t="s">
        <v>275</v>
      </c>
      <c r="CE20" s="680"/>
      <c r="CF20" s="680"/>
      <c r="CG20" s="680"/>
      <c r="CH20" s="680"/>
      <c r="CI20" s="680"/>
      <c r="CJ20" s="680"/>
      <c r="CK20" s="680"/>
      <c r="CL20" s="680"/>
      <c r="CM20" s="680"/>
      <c r="CN20" s="680"/>
      <c r="CO20" s="680"/>
      <c r="CP20" s="680"/>
      <c r="CQ20" s="681"/>
      <c r="CR20" s="640">
        <v>8069392</v>
      </c>
      <c r="CS20" s="641"/>
      <c r="CT20" s="641"/>
      <c r="CU20" s="641"/>
      <c r="CV20" s="641"/>
      <c r="CW20" s="641"/>
      <c r="CX20" s="641"/>
      <c r="CY20" s="642"/>
      <c r="CZ20" s="673">
        <v>100</v>
      </c>
      <c r="DA20" s="673"/>
      <c r="DB20" s="673"/>
      <c r="DC20" s="673"/>
      <c r="DD20" s="646">
        <v>1417174</v>
      </c>
      <c r="DE20" s="641"/>
      <c r="DF20" s="641"/>
      <c r="DG20" s="641"/>
      <c r="DH20" s="641"/>
      <c r="DI20" s="641"/>
      <c r="DJ20" s="641"/>
      <c r="DK20" s="641"/>
      <c r="DL20" s="641"/>
      <c r="DM20" s="641"/>
      <c r="DN20" s="641"/>
      <c r="DO20" s="641"/>
      <c r="DP20" s="642"/>
      <c r="DQ20" s="646">
        <v>4566242</v>
      </c>
      <c r="DR20" s="641"/>
      <c r="DS20" s="641"/>
      <c r="DT20" s="641"/>
      <c r="DU20" s="641"/>
      <c r="DV20" s="641"/>
      <c r="DW20" s="641"/>
      <c r="DX20" s="641"/>
      <c r="DY20" s="641"/>
      <c r="DZ20" s="641"/>
      <c r="EA20" s="641"/>
      <c r="EB20" s="641"/>
      <c r="EC20" s="687"/>
    </row>
    <row r="21" spans="2:133" ht="11.25" customHeight="1" x14ac:dyDescent="0.15">
      <c r="B21" s="637" t="s">
        <v>276</v>
      </c>
      <c r="C21" s="638"/>
      <c r="D21" s="638"/>
      <c r="E21" s="638"/>
      <c r="F21" s="638"/>
      <c r="G21" s="638"/>
      <c r="H21" s="638"/>
      <c r="I21" s="638"/>
      <c r="J21" s="638"/>
      <c r="K21" s="638"/>
      <c r="L21" s="638"/>
      <c r="M21" s="638"/>
      <c r="N21" s="638"/>
      <c r="O21" s="638"/>
      <c r="P21" s="638"/>
      <c r="Q21" s="639"/>
      <c r="R21" s="640">
        <v>1871</v>
      </c>
      <c r="S21" s="641"/>
      <c r="T21" s="641"/>
      <c r="U21" s="641"/>
      <c r="V21" s="641"/>
      <c r="W21" s="641"/>
      <c r="X21" s="641"/>
      <c r="Y21" s="642"/>
      <c r="Z21" s="673">
        <v>0</v>
      </c>
      <c r="AA21" s="673"/>
      <c r="AB21" s="673"/>
      <c r="AC21" s="673"/>
      <c r="AD21" s="674">
        <v>1871</v>
      </c>
      <c r="AE21" s="674"/>
      <c r="AF21" s="674"/>
      <c r="AG21" s="674"/>
      <c r="AH21" s="674"/>
      <c r="AI21" s="674"/>
      <c r="AJ21" s="674"/>
      <c r="AK21" s="674"/>
      <c r="AL21" s="643">
        <v>0</v>
      </c>
      <c r="AM21" s="644"/>
      <c r="AN21" s="644"/>
      <c r="AO21" s="675"/>
      <c r="AP21" s="734" t="s">
        <v>277</v>
      </c>
      <c r="AQ21" s="742"/>
      <c r="AR21" s="742"/>
      <c r="AS21" s="742"/>
      <c r="AT21" s="742"/>
      <c r="AU21" s="742"/>
      <c r="AV21" s="742"/>
      <c r="AW21" s="742"/>
      <c r="AX21" s="742"/>
      <c r="AY21" s="742"/>
      <c r="AZ21" s="742"/>
      <c r="BA21" s="742"/>
      <c r="BB21" s="742"/>
      <c r="BC21" s="742"/>
      <c r="BD21" s="742"/>
      <c r="BE21" s="742"/>
      <c r="BF21" s="736"/>
      <c r="BG21" s="640" t="s">
        <v>172</v>
      </c>
      <c r="BH21" s="641"/>
      <c r="BI21" s="641"/>
      <c r="BJ21" s="641"/>
      <c r="BK21" s="641"/>
      <c r="BL21" s="641"/>
      <c r="BM21" s="641"/>
      <c r="BN21" s="642"/>
      <c r="BO21" s="673" t="s">
        <v>233</v>
      </c>
      <c r="BP21" s="673"/>
      <c r="BQ21" s="673"/>
      <c r="BR21" s="673"/>
      <c r="BS21" s="646" t="s">
        <v>172</v>
      </c>
      <c r="BT21" s="641"/>
      <c r="BU21" s="641"/>
      <c r="BV21" s="641"/>
      <c r="BW21" s="641"/>
      <c r="BX21" s="641"/>
      <c r="BY21" s="641"/>
      <c r="BZ21" s="641"/>
      <c r="CA21" s="641"/>
      <c r="CB21" s="687"/>
      <c r="CD21" s="747"/>
      <c r="CE21" s="670"/>
      <c r="CF21" s="670"/>
      <c r="CG21" s="670"/>
      <c r="CH21" s="670"/>
      <c r="CI21" s="670"/>
      <c r="CJ21" s="670"/>
      <c r="CK21" s="670"/>
      <c r="CL21" s="670"/>
      <c r="CM21" s="670"/>
      <c r="CN21" s="670"/>
      <c r="CO21" s="670"/>
      <c r="CP21" s="670"/>
      <c r="CQ21" s="67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1911642</v>
      </c>
      <c r="S22" s="641"/>
      <c r="T22" s="641"/>
      <c r="U22" s="641"/>
      <c r="V22" s="641"/>
      <c r="W22" s="641"/>
      <c r="X22" s="641"/>
      <c r="Y22" s="642"/>
      <c r="Z22" s="673">
        <v>22.8</v>
      </c>
      <c r="AA22" s="673"/>
      <c r="AB22" s="673"/>
      <c r="AC22" s="673"/>
      <c r="AD22" s="674">
        <v>1735633</v>
      </c>
      <c r="AE22" s="674"/>
      <c r="AF22" s="674"/>
      <c r="AG22" s="674"/>
      <c r="AH22" s="674"/>
      <c r="AI22" s="674"/>
      <c r="AJ22" s="674"/>
      <c r="AK22" s="674"/>
      <c r="AL22" s="643">
        <v>42.9</v>
      </c>
      <c r="AM22" s="644"/>
      <c r="AN22" s="644"/>
      <c r="AO22" s="675"/>
      <c r="AP22" s="734" t="s">
        <v>279</v>
      </c>
      <c r="AQ22" s="742"/>
      <c r="AR22" s="742"/>
      <c r="AS22" s="742"/>
      <c r="AT22" s="742"/>
      <c r="AU22" s="742"/>
      <c r="AV22" s="742"/>
      <c r="AW22" s="742"/>
      <c r="AX22" s="742"/>
      <c r="AY22" s="742"/>
      <c r="AZ22" s="742"/>
      <c r="BA22" s="742"/>
      <c r="BB22" s="742"/>
      <c r="BC22" s="742"/>
      <c r="BD22" s="742"/>
      <c r="BE22" s="742"/>
      <c r="BF22" s="736"/>
      <c r="BG22" s="640" t="s">
        <v>128</v>
      </c>
      <c r="BH22" s="641"/>
      <c r="BI22" s="641"/>
      <c r="BJ22" s="641"/>
      <c r="BK22" s="641"/>
      <c r="BL22" s="641"/>
      <c r="BM22" s="641"/>
      <c r="BN22" s="642"/>
      <c r="BO22" s="673" t="s">
        <v>172</v>
      </c>
      <c r="BP22" s="673"/>
      <c r="BQ22" s="673"/>
      <c r="BR22" s="673"/>
      <c r="BS22" s="646" t="s">
        <v>233</v>
      </c>
      <c r="BT22" s="641"/>
      <c r="BU22" s="641"/>
      <c r="BV22" s="641"/>
      <c r="BW22" s="641"/>
      <c r="BX22" s="641"/>
      <c r="BY22" s="641"/>
      <c r="BZ22" s="641"/>
      <c r="CA22" s="641"/>
      <c r="CB22" s="687"/>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1735633</v>
      </c>
      <c r="S23" s="641"/>
      <c r="T23" s="641"/>
      <c r="U23" s="641"/>
      <c r="V23" s="641"/>
      <c r="W23" s="641"/>
      <c r="X23" s="641"/>
      <c r="Y23" s="642"/>
      <c r="Z23" s="673">
        <v>20.7</v>
      </c>
      <c r="AA23" s="673"/>
      <c r="AB23" s="673"/>
      <c r="AC23" s="673"/>
      <c r="AD23" s="674">
        <v>1735633</v>
      </c>
      <c r="AE23" s="674"/>
      <c r="AF23" s="674"/>
      <c r="AG23" s="674"/>
      <c r="AH23" s="674"/>
      <c r="AI23" s="674"/>
      <c r="AJ23" s="674"/>
      <c r="AK23" s="674"/>
      <c r="AL23" s="643">
        <v>42.9</v>
      </c>
      <c r="AM23" s="644"/>
      <c r="AN23" s="644"/>
      <c r="AO23" s="675"/>
      <c r="AP23" s="734" t="s">
        <v>282</v>
      </c>
      <c r="AQ23" s="742"/>
      <c r="AR23" s="742"/>
      <c r="AS23" s="742"/>
      <c r="AT23" s="742"/>
      <c r="AU23" s="742"/>
      <c r="AV23" s="742"/>
      <c r="AW23" s="742"/>
      <c r="AX23" s="742"/>
      <c r="AY23" s="742"/>
      <c r="AZ23" s="742"/>
      <c r="BA23" s="742"/>
      <c r="BB23" s="742"/>
      <c r="BC23" s="742"/>
      <c r="BD23" s="742"/>
      <c r="BE23" s="742"/>
      <c r="BF23" s="736"/>
      <c r="BG23" s="640" t="s">
        <v>128</v>
      </c>
      <c r="BH23" s="641"/>
      <c r="BI23" s="641"/>
      <c r="BJ23" s="641"/>
      <c r="BK23" s="641"/>
      <c r="BL23" s="641"/>
      <c r="BM23" s="641"/>
      <c r="BN23" s="642"/>
      <c r="BO23" s="673" t="s">
        <v>128</v>
      </c>
      <c r="BP23" s="673"/>
      <c r="BQ23" s="673"/>
      <c r="BR23" s="673"/>
      <c r="BS23" s="646" t="s">
        <v>233</v>
      </c>
      <c r="BT23" s="641"/>
      <c r="BU23" s="641"/>
      <c r="BV23" s="641"/>
      <c r="BW23" s="641"/>
      <c r="BX23" s="641"/>
      <c r="BY23" s="641"/>
      <c r="BZ23" s="641"/>
      <c r="CA23" s="641"/>
      <c r="CB23" s="687"/>
      <c r="CD23" s="744" t="s">
        <v>221</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176009</v>
      </c>
      <c r="S24" s="641"/>
      <c r="T24" s="641"/>
      <c r="U24" s="641"/>
      <c r="V24" s="641"/>
      <c r="W24" s="641"/>
      <c r="X24" s="641"/>
      <c r="Y24" s="642"/>
      <c r="Z24" s="673">
        <v>2.1</v>
      </c>
      <c r="AA24" s="673"/>
      <c r="AB24" s="673"/>
      <c r="AC24" s="673"/>
      <c r="AD24" s="674" t="s">
        <v>128</v>
      </c>
      <c r="AE24" s="674"/>
      <c r="AF24" s="674"/>
      <c r="AG24" s="674"/>
      <c r="AH24" s="674"/>
      <c r="AI24" s="674"/>
      <c r="AJ24" s="674"/>
      <c r="AK24" s="674"/>
      <c r="AL24" s="643" t="s">
        <v>128</v>
      </c>
      <c r="AM24" s="644"/>
      <c r="AN24" s="644"/>
      <c r="AO24" s="675"/>
      <c r="AP24" s="734" t="s">
        <v>289</v>
      </c>
      <c r="AQ24" s="742"/>
      <c r="AR24" s="742"/>
      <c r="AS24" s="742"/>
      <c r="AT24" s="742"/>
      <c r="AU24" s="742"/>
      <c r="AV24" s="742"/>
      <c r="AW24" s="742"/>
      <c r="AX24" s="742"/>
      <c r="AY24" s="742"/>
      <c r="AZ24" s="742"/>
      <c r="BA24" s="742"/>
      <c r="BB24" s="742"/>
      <c r="BC24" s="742"/>
      <c r="BD24" s="742"/>
      <c r="BE24" s="742"/>
      <c r="BF24" s="736"/>
      <c r="BG24" s="640" t="s">
        <v>233</v>
      </c>
      <c r="BH24" s="641"/>
      <c r="BI24" s="641"/>
      <c r="BJ24" s="641"/>
      <c r="BK24" s="641"/>
      <c r="BL24" s="641"/>
      <c r="BM24" s="641"/>
      <c r="BN24" s="642"/>
      <c r="BO24" s="673" t="s">
        <v>233</v>
      </c>
      <c r="BP24" s="673"/>
      <c r="BQ24" s="673"/>
      <c r="BR24" s="673"/>
      <c r="BS24" s="646" t="s">
        <v>128</v>
      </c>
      <c r="BT24" s="641"/>
      <c r="BU24" s="641"/>
      <c r="BV24" s="641"/>
      <c r="BW24" s="641"/>
      <c r="BX24" s="641"/>
      <c r="BY24" s="641"/>
      <c r="BZ24" s="641"/>
      <c r="CA24" s="641"/>
      <c r="CB24" s="687"/>
      <c r="CD24" s="698" t="s">
        <v>290</v>
      </c>
      <c r="CE24" s="699"/>
      <c r="CF24" s="699"/>
      <c r="CG24" s="699"/>
      <c r="CH24" s="699"/>
      <c r="CI24" s="699"/>
      <c r="CJ24" s="699"/>
      <c r="CK24" s="699"/>
      <c r="CL24" s="699"/>
      <c r="CM24" s="699"/>
      <c r="CN24" s="699"/>
      <c r="CO24" s="699"/>
      <c r="CP24" s="699"/>
      <c r="CQ24" s="700"/>
      <c r="CR24" s="695">
        <v>2709432</v>
      </c>
      <c r="CS24" s="696"/>
      <c r="CT24" s="696"/>
      <c r="CU24" s="696"/>
      <c r="CV24" s="696"/>
      <c r="CW24" s="696"/>
      <c r="CX24" s="696"/>
      <c r="CY24" s="739"/>
      <c r="CZ24" s="740">
        <v>33.6</v>
      </c>
      <c r="DA24" s="711"/>
      <c r="DB24" s="711"/>
      <c r="DC24" s="743"/>
      <c r="DD24" s="738">
        <v>2203816</v>
      </c>
      <c r="DE24" s="696"/>
      <c r="DF24" s="696"/>
      <c r="DG24" s="696"/>
      <c r="DH24" s="696"/>
      <c r="DI24" s="696"/>
      <c r="DJ24" s="696"/>
      <c r="DK24" s="739"/>
      <c r="DL24" s="738">
        <v>2032577</v>
      </c>
      <c r="DM24" s="696"/>
      <c r="DN24" s="696"/>
      <c r="DO24" s="696"/>
      <c r="DP24" s="696"/>
      <c r="DQ24" s="696"/>
      <c r="DR24" s="696"/>
      <c r="DS24" s="696"/>
      <c r="DT24" s="696"/>
      <c r="DU24" s="696"/>
      <c r="DV24" s="739"/>
      <c r="DW24" s="740">
        <v>50.2</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233</v>
      </c>
      <c r="S25" s="641"/>
      <c r="T25" s="641"/>
      <c r="U25" s="641"/>
      <c r="V25" s="641"/>
      <c r="W25" s="641"/>
      <c r="X25" s="641"/>
      <c r="Y25" s="642"/>
      <c r="Z25" s="673" t="s">
        <v>172</v>
      </c>
      <c r="AA25" s="673"/>
      <c r="AB25" s="673"/>
      <c r="AC25" s="673"/>
      <c r="AD25" s="674" t="s">
        <v>172</v>
      </c>
      <c r="AE25" s="674"/>
      <c r="AF25" s="674"/>
      <c r="AG25" s="674"/>
      <c r="AH25" s="674"/>
      <c r="AI25" s="674"/>
      <c r="AJ25" s="674"/>
      <c r="AK25" s="674"/>
      <c r="AL25" s="643" t="s">
        <v>172</v>
      </c>
      <c r="AM25" s="644"/>
      <c r="AN25" s="644"/>
      <c r="AO25" s="675"/>
      <c r="AP25" s="734" t="s">
        <v>292</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3" t="s">
        <v>128</v>
      </c>
      <c r="BP25" s="673"/>
      <c r="BQ25" s="673"/>
      <c r="BR25" s="673"/>
      <c r="BS25" s="646" t="s">
        <v>233</v>
      </c>
      <c r="BT25" s="641"/>
      <c r="BU25" s="641"/>
      <c r="BV25" s="641"/>
      <c r="BW25" s="641"/>
      <c r="BX25" s="641"/>
      <c r="BY25" s="641"/>
      <c r="BZ25" s="641"/>
      <c r="CA25" s="641"/>
      <c r="CB25" s="687"/>
      <c r="CD25" s="679" t="s">
        <v>293</v>
      </c>
      <c r="CE25" s="680"/>
      <c r="CF25" s="680"/>
      <c r="CG25" s="680"/>
      <c r="CH25" s="680"/>
      <c r="CI25" s="680"/>
      <c r="CJ25" s="680"/>
      <c r="CK25" s="680"/>
      <c r="CL25" s="680"/>
      <c r="CM25" s="680"/>
      <c r="CN25" s="680"/>
      <c r="CO25" s="680"/>
      <c r="CP25" s="680"/>
      <c r="CQ25" s="681"/>
      <c r="CR25" s="640">
        <v>1233974</v>
      </c>
      <c r="CS25" s="659"/>
      <c r="CT25" s="659"/>
      <c r="CU25" s="659"/>
      <c r="CV25" s="659"/>
      <c r="CW25" s="659"/>
      <c r="CX25" s="659"/>
      <c r="CY25" s="660"/>
      <c r="CZ25" s="643">
        <v>15.3</v>
      </c>
      <c r="DA25" s="661"/>
      <c r="DB25" s="661"/>
      <c r="DC25" s="662"/>
      <c r="DD25" s="646">
        <v>1167387</v>
      </c>
      <c r="DE25" s="659"/>
      <c r="DF25" s="659"/>
      <c r="DG25" s="659"/>
      <c r="DH25" s="659"/>
      <c r="DI25" s="659"/>
      <c r="DJ25" s="659"/>
      <c r="DK25" s="660"/>
      <c r="DL25" s="646">
        <v>996667</v>
      </c>
      <c r="DM25" s="659"/>
      <c r="DN25" s="659"/>
      <c r="DO25" s="659"/>
      <c r="DP25" s="659"/>
      <c r="DQ25" s="659"/>
      <c r="DR25" s="659"/>
      <c r="DS25" s="659"/>
      <c r="DT25" s="659"/>
      <c r="DU25" s="659"/>
      <c r="DV25" s="660"/>
      <c r="DW25" s="643">
        <v>24.6</v>
      </c>
      <c r="DX25" s="661"/>
      <c r="DY25" s="661"/>
      <c r="DZ25" s="661"/>
      <c r="EA25" s="661"/>
      <c r="EB25" s="661"/>
      <c r="EC25" s="682"/>
    </row>
    <row r="26" spans="2:133" ht="11.25" customHeight="1" x14ac:dyDescent="0.15">
      <c r="B26" s="637" t="s">
        <v>294</v>
      </c>
      <c r="C26" s="638"/>
      <c r="D26" s="638"/>
      <c r="E26" s="638"/>
      <c r="F26" s="638"/>
      <c r="G26" s="638"/>
      <c r="H26" s="638"/>
      <c r="I26" s="638"/>
      <c r="J26" s="638"/>
      <c r="K26" s="638"/>
      <c r="L26" s="638"/>
      <c r="M26" s="638"/>
      <c r="N26" s="638"/>
      <c r="O26" s="638"/>
      <c r="P26" s="638"/>
      <c r="Q26" s="639"/>
      <c r="R26" s="640">
        <v>4191601</v>
      </c>
      <c r="S26" s="641"/>
      <c r="T26" s="641"/>
      <c r="U26" s="641"/>
      <c r="V26" s="641"/>
      <c r="W26" s="641"/>
      <c r="X26" s="641"/>
      <c r="Y26" s="642"/>
      <c r="Z26" s="673">
        <v>49.9</v>
      </c>
      <c r="AA26" s="673"/>
      <c r="AB26" s="673"/>
      <c r="AC26" s="673"/>
      <c r="AD26" s="674">
        <v>4015592</v>
      </c>
      <c r="AE26" s="674"/>
      <c r="AF26" s="674"/>
      <c r="AG26" s="674"/>
      <c r="AH26" s="674"/>
      <c r="AI26" s="674"/>
      <c r="AJ26" s="674"/>
      <c r="AK26" s="674"/>
      <c r="AL26" s="643">
        <v>99.1</v>
      </c>
      <c r="AM26" s="644"/>
      <c r="AN26" s="644"/>
      <c r="AO26" s="675"/>
      <c r="AP26" s="734" t="s">
        <v>295</v>
      </c>
      <c r="AQ26" s="735"/>
      <c r="AR26" s="735"/>
      <c r="AS26" s="735"/>
      <c r="AT26" s="735"/>
      <c r="AU26" s="735"/>
      <c r="AV26" s="735"/>
      <c r="AW26" s="735"/>
      <c r="AX26" s="735"/>
      <c r="AY26" s="735"/>
      <c r="AZ26" s="735"/>
      <c r="BA26" s="735"/>
      <c r="BB26" s="735"/>
      <c r="BC26" s="735"/>
      <c r="BD26" s="735"/>
      <c r="BE26" s="735"/>
      <c r="BF26" s="736"/>
      <c r="BG26" s="640" t="s">
        <v>233</v>
      </c>
      <c r="BH26" s="641"/>
      <c r="BI26" s="641"/>
      <c r="BJ26" s="641"/>
      <c r="BK26" s="641"/>
      <c r="BL26" s="641"/>
      <c r="BM26" s="641"/>
      <c r="BN26" s="642"/>
      <c r="BO26" s="673" t="s">
        <v>172</v>
      </c>
      <c r="BP26" s="673"/>
      <c r="BQ26" s="673"/>
      <c r="BR26" s="673"/>
      <c r="BS26" s="646" t="s">
        <v>233</v>
      </c>
      <c r="BT26" s="641"/>
      <c r="BU26" s="641"/>
      <c r="BV26" s="641"/>
      <c r="BW26" s="641"/>
      <c r="BX26" s="641"/>
      <c r="BY26" s="641"/>
      <c r="BZ26" s="641"/>
      <c r="CA26" s="641"/>
      <c r="CB26" s="687"/>
      <c r="CD26" s="679" t="s">
        <v>296</v>
      </c>
      <c r="CE26" s="680"/>
      <c r="CF26" s="680"/>
      <c r="CG26" s="680"/>
      <c r="CH26" s="680"/>
      <c r="CI26" s="680"/>
      <c r="CJ26" s="680"/>
      <c r="CK26" s="680"/>
      <c r="CL26" s="680"/>
      <c r="CM26" s="680"/>
      <c r="CN26" s="680"/>
      <c r="CO26" s="680"/>
      <c r="CP26" s="680"/>
      <c r="CQ26" s="681"/>
      <c r="CR26" s="640">
        <v>738300</v>
      </c>
      <c r="CS26" s="641"/>
      <c r="CT26" s="641"/>
      <c r="CU26" s="641"/>
      <c r="CV26" s="641"/>
      <c r="CW26" s="641"/>
      <c r="CX26" s="641"/>
      <c r="CY26" s="642"/>
      <c r="CZ26" s="643">
        <v>9.1</v>
      </c>
      <c r="DA26" s="661"/>
      <c r="DB26" s="661"/>
      <c r="DC26" s="662"/>
      <c r="DD26" s="646">
        <v>697264</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82"/>
    </row>
    <row r="27" spans="2:133" ht="11.25" customHeight="1" x14ac:dyDescent="0.15">
      <c r="B27" s="637" t="s">
        <v>297</v>
      </c>
      <c r="C27" s="638"/>
      <c r="D27" s="638"/>
      <c r="E27" s="638"/>
      <c r="F27" s="638"/>
      <c r="G27" s="638"/>
      <c r="H27" s="638"/>
      <c r="I27" s="638"/>
      <c r="J27" s="638"/>
      <c r="K27" s="638"/>
      <c r="L27" s="638"/>
      <c r="M27" s="638"/>
      <c r="N27" s="638"/>
      <c r="O27" s="638"/>
      <c r="P27" s="638"/>
      <c r="Q27" s="639"/>
      <c r="R27" s="640">
        <v>3057</v>
      </c>
      <c r="S27" s="641"/>
      <c r="T27" s="641"/>
      <c r="U27" s="641"/>
      <c r="V27" s="641"/>
      <c r="W27" s="641"/>
      <c r="X27" s="641"/>
      <c r="Y27" s="642"/>
      <c r="Z27" s="673">
        <v>0</v>
      </c>
      <c r="AA27" s="673"/>
      <c r="AB27" s="673"/>
      <c r="AC27" s="673"/>
      <c r="AD27" s="674">
        <v>3057</v>
      </c>
      <c r="AE27" s="674"/>
      <c r="AF27" s="674"/>
      <c r="AG27" s="674"/>
      <c r="AH27" s="674"/>
      <c r="AI27" s="674"/>
      <c r="AJ27" s="674"/>
      <c r="AK27" s="674"/>
      <c r="AL27" s="643">
        <v>0.1</v>
      </c>
      <c r="AM27" s="644"/>
      <c r="AN27" s="644"/>
      <c r="AO27" s="675"/>
      <c r="AP27" s="637" t="s">
        <v>298</v>
      </c>
      <c r="AQ27" s="638"/>
      <c r="AR27" s="638"/>
      <c r="AS27" s="638"/>
      <c r="AT27" s="638"/>
      <c r="AU27" s="638"/>
      <c r="AV27" s="638"/>
      <c r="AW27" s="638"/>
      <c r="AX27" s="638"/>
      <c r="AY27" s="638"/>
      <c r="AZ27" s="638"/>
      <c r="BA27" s="638"/>
      <c r="BB27" s="638"/>
      <c r="BC27" s="638"/>
      <c r="BD27" s="638"/>
      <c r="BE27" s="638"/>
      <c r="BF27" s="639"/>
      <c r="BG27" s="640">
        <v>1824160</v>
      </c>
      <c r="BH27" s="641"/>
      <c r="BI27" s="641"/>
      <c r="BJ27" s="641"/>
      <c r="BK27" s="641"/>
      <c r="BL27" s="641"/>
      <c r="BM27" s="641"/>
      <c r="BN27" s="642"/>
      <c r="BO27" s="673">
        <v>100</v>
      </c>
      <c r="BP27" s="673"/>
      <c r="BQ27" s="673"/>
      <c r="BR27" s="673"/>
      <c r="BS27" s="646" t="s">
        <v>128</v>
      </c>
      <c r="BT27" s="641"/>
      <c r="BU27" s="641"/>
      <c r="BV27" s="641"/>
      <c r="BW27" s="641"/>
      <c r="BX27" s="641"/>
      <c r="BY27" s="641"/>
      <c r="BZ27" s="641"/>
      <c r="CA27" s="641"/>
      <c r="CB27" s="687"/>
      <c r="CD27" s="679" t="s">
        <v>299</v>
      </c>
      <c r="CE27" s="680"/>
      <c r="CF27" s="680"/>
      <c r="CG27" s="680"/>
      <c r="CH27" s="680"/>
      <c r="CI27" s="680"/>
      <c r="CJ27" s="680"/>
      <c r="CK27" s="680"/>
      <c r="CL27" s="680"/>
      <c r="CM27" s="680"/>
      <c r="CN27" s="680"/>
      <c r="CO27" s="680"/>
      <c r="CP27" s="680"/>
      <c r="CQ27" s="681"/>
      <c r="CR27" s="640">
        <v>629635</v>
      </c>
      <c r="CS27" s="659"/>
      <c r="CT27" s="659"/>
      <c r="CU27" s="659"/>
      <c r="CV27" s="659"/>
      <c r="CW27" s="659"/>
      <c r="CX27" s="659"/>
      <c r="CY27" s="660"/>
      <c r="CZ27" s="643">
        <v>7.8</v>
      </c>
      <c r="DA27" s="661"/>
      <c r="DB27" s="661"/>
      <c r="DC27" s="662"/>
      <c r="DD27" s="646">
        <v>200399</v>
      </c>
      <c r="DE27" s="659"/>
      <c r="DF27" s="659"/>
      <c r="DG27" s="659"/>
      <c r="DH27" s="659"/>
      <c r="DI27" s="659"/>
      <c r="DJ27" s="659"/>
      <c r="DK27" s="660"/>
      <c r="DL27" s="646">
        <v>199880</v>
      </c>
      <c r="DM27" s="659"/>
      <c r="DN27" s="659"/>
      <c r="DO27" s="659"/>
      <c r="DP27" s="659"/>
      <c r="DQ27" s="659"/>
      <c r="DR27" s="659"/>
      <c r="DS27" s="659"/>
      <c r="DT27" s="659"/>
      <c r="DU27" s="659"/>
      <c r="DV27" s="660"/>
      <c r="DW27" s="643">
        <v>4.9000000000000004</v>
      </c>
      <c r="DX27" s="661"/>
      <c r="DY27" s="661"/>
      <c r="DZ27" s="661"/>
      <c r="EA27" s="661"/>
      <c r="EB27" s="661"/>
      <c r="EC27" s="682"/>
    </row>
    <row r="28" spans="2:133" ht="11.25" customHeight="1" x14ac:dyDescent="0.15">
      <c r="B28" s="637" t="s">
        <v>300</v>
      </c>
      <c r="C28" s="638"/>
      <c r="D28" s="638"/>
      <c r="E28" s="638"/>
      <c r="F28" s="638"/>
      <c r="G28" s="638"/>
      <c r="H28" s="638"/>
      <c r="I28" s="638"/>
      <c r="J28" s="638"/>
      <c r="K28" s="638"/>
      <c r="L28" s="638"/>
      <c r="M28" s="638"/>
      <c r="N28" s="638"/>
      <c r="O28" s="638"/>
      <c r="P28" s="638"/>
      <c r="Q28" s="639"/>
      <c r="R28" s="640">
        <v>16416</v>
      </c>
      <c r="S28" s="641"/>
      <c r="T28" s="641"/>
      <c r="U28" s="641"/>
      <c r="V28" s="641"/>
      <c r="W28" s="641"/>
      <c r="X28" s="641"/>
      <c r="Y28" s="642"/>
      <c r="Z28" s="673">
        <v>0.2</v>
      </c>
      <c r="AA28" s="673"/>
      <c r="AB28" s="673"/>
      <c r="AC28" s="673"/>
      <c r="AD28" s="674" t="s">
        <v>233</v>
      </c>
      <c r="AE28" s="674"/>
      <c r="AF28" s="674"/>
      <c r="AG28" s="674"/>
      <c r="AH28" s="674"/>
      <c r="AI28" s="674"/>
      <c r="AJ28" s="674"/>
      <c r="AK28" s="674"/>
      <c r="AL28" s="643" t="s">
        <v>128</v>
      </c>
      <c r="AM28" s="644"/>
      <c r="AN28" s="644"/>
      <c r="AO28" s="675"/>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3"/>
      <c r="BP28" s="673"/>
      <c r="BQ28" s="673"/>
      <c r="BR28" s="673"/>
      <c r="BS28" s="646"/>
      <c r="BT28" s="641"/>
      <c r="BU28" s="641"/>
      <c r="BV28" s="641"/>
      <c r="BW28" s="641"/>
      <c r="BX28" s="641"/>
      <c r="BY28" s="641"/>
      <c r="BZ28" s="641"/>
      <c r="CA28" s="641"/>
      <c r="CB28" s="687"/>
      <c r="CD28" s="679" t="s">
        <v>301</v>
      </c>
      <c r="CE28" s="680"/>
      <c r="CF28" s="680"/>
      <c r="CG28" s="680"/>
      <c r="CH28" s="680"/>
      <c r="CI28" s="680"/>
      <c r="CJ28" s="680"/>
      <c r="CK28" s="680"/>
      <c r="CL28" s="680"/>
      <c r="CM28" s="680"/>
      <c r="CN28" s="680"/>
      <c r="CO28" s="680"/>
      <c r="CP28" s="680"/>
      <c r="CQ28" s="681"/>
      <c r="CR28" s="640">
        <v>845823</v>
      </c>
      <c r="CS28" s="641"/>
      <c r="CT28" s="641"/>
      <c r="CU28" s="641"/>
      <c r="CV28" s="641"/>
      <c r="CW28" s="641"/>
      <c r="CX28" s="641"/>
      <c r="CY28" s="642"/>
      <c r="CZ28" s="643">
        <v>10.5</v>
      </c>
      <c r="DA28" s="661"/>
      <c r="DB28" s="661"/>
      <c r="DC28" s="662"/>
      <c r="DD28" s="646">
        <v>836030</v>
      </c>
      <c r="DE28" s="641"/>
      <c r="DF28" s="641"/>
      <c r="DG28" s="641"/>
      <c r="DH28" s="641"/>
      <c r="DI28" s="641"/>
      <c r="DJ28" s="641"/>
      <c r="DK28" s="642"/>
      <c r="DL28" s="646">
        <v>836030</v>
      </c>
      <c r="DM28" s="641"/>
      <c r="DN28" s="641"/>
      <c r="DO28" s="641"/>
      <c r="DP28" s="641"/>
      <c r="DQ28" s="641"/>
      <c r="DR28" s="641"/>
      <c r="DS28" s="641"/>
      <c r="DT28" s="641"/>
      <c r="DU28" s="641"/>
      <c r="DV28" s="642"/>
      <c r="DW28" s="643">
        <v>20.6</v>
      </c>
      <c r="DX28" s="661"/>
      <c r="DY28" s="661"/>
      <c r="DZ28" s="661"/>
      <c r="EA28" s="661"/>
      <c r="EB28" s="661"/>
      <c r="EC28" s="682"/>
    </row>
    <row r="29" spans="2:133" ht="11.25" customHeight="1" x14ac:dyDescent="0.15">
      <c r="B29" s="637" t="s">
        <v>302</v>
      </c>
      <c r="C29" s="638"/>
      <c r="D29" s="638"/>
      <c r="E29" s="638"/>
      <c r="F29" s="638"/>
      <c r="G29" s="638"/>
      <c r="H29" s="638"/>
      <c r="I29" s="638"/>
      <c r="J29" s="638"/>
      <c r="K29" s="638"/>
      <c r="L29" s="638"/>
      <c r="M29" s="638"/>
      <c r="N29" s="638"/>
      <c r="O29" s="638"/>
      <c r="P29" s="638"/>
      <c r="Q29" s="639"/>
      <c r="R29" s="640">
        <v>34876</v>
      </c>
      <c r="S29" s="641"/>
      <c r="T29" s="641"/>
      <c r="U29" s="641"/>
      <c r="V29" s="641"/>
      <c r="W29" s="641"/>
      <c r="X29" s="641"/>
      <c r="Y29" s="642"/>
      <c r="Z29" s="673">
        <v>0.4</v>
      </c>
      <c r="AA29" s="673"/>
      <c r="AB29" s="673"/>
      <c r="AC29" s="673"/>
      <c r="AD29" s="674">
        <v>1832</v>
      </c>
      <c r="AE29" s="674"/>
      <c r="AF29" s="674"/>
      <c r="AG29" s="674"/>
      <c r="AH29" s="674"/>
      <c r="AI29" s="674"/>
      <c r="AJ29" s="674"/>
      <c r="AK29" s="674"/>
      <c r="AL29" s="643">
        <v>0</v>
      </c>
      <c r="AM29" s="644"/>
      <c r="AN29" s="644"/>
      <c r="AO29" s="675"/>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3"/>
      <c r="BP29" s="673"/>
      <c r="BQ29" s="673"/>
      <c r="BR29" s="673"/>
      <c r="BS29" s="674"/>
      <c r="BT29" s="674"/>
      <c r="BU29" s="674"/>
      <c r="BV29" s="674"/>
      <c r="BW29" s="674"/>
      <c r="BX29" s="674"/>
      <c r="BY29" s="674"/>
      <c r="BZ29" s="674"/>
      <c r="CA29" s="674"/>
      <c r="CB29" s="737"/>
      <c r="CD29" s="728" t="s">
        <v>303</v>
      </c>
      <c r="CE29" s="729"/>
      <c r="CF29" s="679" t="s">
        <v>70</v>
      </c>
      <c r="CG29" s="680"/>
      <c r="CH29" s="680"/>
      <c r="CI29" s="680"/>
      <c r="CJ29" s="680"/>
      <c r="CK29" s="680"/>
      <c r="CL29" s="680"/>
      <c r="CM29" s="680"/>
      <c r="CN29" s="680"/>
      <c r="CO29" s="680"/>
      <c r="CP29" s="680"/>
      <c r="CQ29" s="681"/>
      <c r="CR29" s="640">
        <v>845823</v>
      </c>
      <c r="CS29" s="659"/>
      <c r="CT29" s="659"/>
      <c r="CU29" s="659"/>
      <c r="CV29" s="659"/>
      <c r="CW29" s="659"/>
      <c r="CX29" s="659"/>
      <c r="CY29" s="660"/>
      <c r="CZ29" s="643">
        <v>10.5</v>
      </c>
      <c r="DA29" s="661"/>
      <c r="DB29" s="661"/>
      <c r="DC29" s="662"/>
      <c r="DD29" s="646">
        <v>836030</v>
      </c>
      <c r="DE29" s="659"/>
      <c r="DF29" s="659"/>
      <c r="DG29" s="659"/>
      <c r="DH29" s="659"/>
      <c r="DI29" s="659"/>
      <c r="DJ29" s="659"/>
      <c r="DK29" s="660"/>
      <c r="DL29" s="646">
        <v>836030</v>
      </c>
      <c r="DM29" s="659"/>
      <c r="DN29" s="659"/>
      <c r="DO29" s="659"/>
      <c r="DP29" s="659"/>
      <c r="DQ29" s="659"/>
      <c r="DR29" s="659"/>
      <c r="DS29" s="659"/>
      <c r="DT29" s="659"/>
      <c r="DU29" s="659"/>
      <c r="DV29" s="660"/>
      <c r="DW29" s="643">
        <v>20.6</v>
      </c>
      <c r="DX29" s="661"/>
      <c r="DY29" s="661"/>
      <c r="DZ29" s="661"/>
      <c r="EA29" s="661"/>
      <c r="EB29" s="661"/>
      <c r="EC29" s="682"/>
    </row>
    <row r="30" spans="2:133" ht="11.25" customHeight="1" x14ac:dyDescent="0.15">
      <c r="B30" s="637" t="s">
        <v>304</v>
      </c>
      <c r="C30" s="638"/>
      <c r="D30" s="638"/>
      <c r="E30" s="638"/>
      <c r="F30" s="638"/>
      <c r="G30" s="638"/>
      <c r="H30" s="638"/>
      <c r="I30" s="638"/>
      <c r="J30" s="638"/>
      <c r="K30" s="638"/>
      <c r="L30" s="638"/>
      <c r="M30" s="638"/>
      <c r="N30" s="638"/>
      <c r="O30" s="638"/>
      <c r="P30" s="638"/>
      <c r="Q30" s="639"/>
      <c r="R30" s="640">
        <v>4734</v>
      </c>
      <c r="S30" s="641"/>
      <c r="T30" s="641"/>
      <c r="U30" s="641"/>
      <c r="V30" s="641"/>
      <c r="W30" s="641"/>
      <c r="X30" s="641"/>
      <c r="Y30" s="642"/>
      <c r="Z30" s="673">
        <v>0.1</v>
      </c>
      <c r="AA30" s="673"/>
      <c r="AB30" s="673"/>
      <c r="AC30" s="673"/>
      <c r="AD30" s="674" t="s">
        <v>128</v>
      </c>
      <c r="AE30" s="674"/>
      <c r="AF30" s="674"/>
      <c r="AG30" s="674"/>
      <c r="AH30" s="674"/>
      <c r="AI30" s="674"/>
      <c r="AJ30" s="674"/>
      <c r="AK30" s="674"/>
      <c r="AL30" s="643" t="s">
        <v>233</v>
      </c>
      <c r="AM30" s="644"/>
      <c r="AN30" s="644"/>
      <c r="AO30" s="675"/>
      <c r="AP30" s="701" t="s">
        <v>221</v>
      </c>
      <c r="AQ30" s="702"/>
      <c r="AR30" s="702"/>
      <c r="AS30" s="702"/>
      <c r="AT30" s="702"/>
      <c r="AU30" s="702"/>
      <c r="AV30" s="702"/>
      <c r="AW30" s="702"/>
      <c r="AX30" s="702"/>
      <c r="AY30" s="702"/>
      <c r="AZ30" s="702"/>
      <c r="BA30" s="702"/>
      <c r="BB30" s="702"/>
      <c r="BC30" s="702"/>
      <c r="BD30" s="702"/>
      <c r="BE30" s="702"/>
      <c r="BF30" s="703"/>
      <c r="BG30" s="701" t="s">
        <v>305</v>
      </c>
      <c r="BH30" s="726"/>
      <c r="BI30" s="726"/>
      <c r="BJ30" s="726"/>
      <c r="BK30" s="726"/>
      <c r="BL30" s="726"/>
      <c r="BM30" s="726"/>
      <c r="BN30" s="726"/>
      <c r="BO30" s="726"/>
      <c r="BP30" s="726"/>
      <c r="BQ30" s="727"/>
      <c r="BR30" s="701" t="s">
        <v>306</v>
      </c>
      <c r="BS30" s="726"/>
      <c r="BT30" s="726"/>
      <c r="BU30" s="726"/>
      <c r="BV30" s="726"/>
      <c r="BW30" s="726"/>
      <c r="BX30" s="726"/>
      <c r="BY30" s="726"/>
      <c r="BZ30" s="726"/>
      <c r="CA30" s="726"/>
      <c r="CB30" s="727"/>
      <c r="CD30" s="730"/>
      <c r="CE30" s="731"/>
      <c r="CF30" s="679" t="s">
        <v>307</v>
      </c>
      <c r="CG30" s="680"/>
      <c r="CH30" s="680"/>
      <c r="CI30" s="680"/>
      <c r="CJ30" s="680"/>
      <c r="CK30" s="680"/>
      <c r="CL30" s="680"/>
      <c r="CM30" s="680"/>
      <c r="CN30" s="680"/>
      <c r="CO30" s="680"/>
      <c r="CP30" s="680"/>
      <c r="CQ30" s="681"/>
      <c r="CR30" s="640">
        <v>826815</v>
      </c>
      <c r="CS30" s="641"/>
      <c r="CT30" s="641"/>
      <c r="CU30" s="641"/>
      <c r="CV30" s="641"/>
      <c r="CW30" s="641"/>
      <c r="CX30" s="641"/>
      <c r="CY30" s="642"/>
      <c r="CZ30" s="643">
        <v>10.199999999999999</v>
      </c>
      <c r="DA30" s="661"/>
      <c r="DB30" s="661"/>
      <c r="DC30" s="662"/>
      <c r="DD30" s="646">
        <v>817119</v>
      </c>
      <c r="DE30" s="641"/>
      <c r="DF30" s="641"/>
      <c r="DG30" s="641"/>
      <c r="DH30" s="641"/>
      <c r="DI30" s="641"/>
      <c r="DJ30" s="641"/>
      <c r="DK30" s="642"/>
      <c r="DL30" s="646">
        <v>817119</v>
      </c>
      <c r="DM30" s="641"/>
      <c r="DN30" s="641"/>
      <c r="DO30" s="641"/>
      <c r="DP30" s="641"/>
      <c r="DQ30" s="641"/>
      <c r="DR30" s="641"/>
      <c r="DS30" s="641"/>
      <c r="DT30" s="641"/>
      <c r="DU30" s="641"/>
      <c r="DV30" s="642"/>
      <c r="DW30" s="643">
        <v>20.2</v>
      </c>
      <c r="DX30" s="661"/>
      <c r="DY30" s="661"/>
      <c r="DZ30" s="661"/>
      <c r="EA30" s="661"/>
      <c r="EB30" s="661"/>
      <c r="EC30" s="682"/>
    </row>
    <row r="31" spans="2:133" ht="11.25" customHeight="1" x14ac:dyDescent="0.15">
      <c r="B31" s="637" t="s">
        <v>308</v>
      </c>
      <c r="C31" s="638"/>
      <c r="D31" s="638"/>
      <c r="E31" s="638"/>
      <c r="F31" s="638"/>
      <c r="G31" s="638"/>
      <c r="H31" s="638"/>
      <c r="I31" s="638"/>
      <c r="J31" s="638"/>
      <c r="K31" s="638"/>
      <c r="L31" s="638"/>
      <c r="M31" s="638"/>
      <c r="N31" s="638"/>
      <c r="O31" s="638"/>
      <c r="P31" s="638"/>
      <c r="Q31" s="639"/>
      <c r="R31" s="640">
        <v>2220446</v>
      </c>
      <c r="S31" s="641"/>
      <c r="T31" s="641"/>
      <c r="U31" s="641"/>
      <c r="V31" s="641"/>
      <c r="W31" s="641"/>
      <c r="X31" s="641"/>
      <c r="Y31" s="642"/>
      <c r="Z31" s="673">
        <v>26.4</v>
      </c>
      <c r="AA31" s="673"/>
      <c r="AB31" s="673"/>
      <c r="AC31" s="673"/>
      <c r="AD31" s="674" t="s">
        <v>172</v>
      </c>
      <c r="AE31" s="674"/>
      <c r="AF31" s="674"/>
      <c r="AG31" s="674"/>
      <c r="AH31" s="674"/>
      <c r="AI31" s="674"/>
      <c r="AJ31" s="674"/>
      <c r="AK31" s="674"/>
      <c r="AL31" s="643" t="s">
        <v>233</v>
      </c>
      <c r="AM31" s="644"/>
      <c r="AN31" s="644"/>
      <c r="AO31" s="675"/>
      <c r="AP31" s="714" t="s">
        <v>309</v>
      </c>
      <c r="AQ31" s="715"/>
      <c r="AR31" s="715"/>
      <c r="AS31" s="715"/>
      <c r="AT31" s="720" t="s">
        <v>310</v>
      </c>
      <c r="AU31" s="229"/>
      <c r="AV31" s="229"/>
      <c r="AW31" s="229"/>
      <c r="AX31" s="706" t="s">
        <v>186</v>
      </c>
      <c r="AY31" s="707"/>
      <c r="AZ31" s="707"/>
      <c r="BA31" s="707"/>
      <c r="BB31" s="707"/>
      <c r="BC31" s="707"/>
      <c r="BD31" s="707"/>
      <c r="BE31" s="707"/>
      <c r="BF31" s="708"/>
      <c r="BG31" s="709">
        <v>98.9</v>
      </c>
      <c r="BH31" s="710"/>
      <c r="BI31" s="710"/>
      <c r="BJ31" s="710"/>
      <c r="BK31" s="710"/>
      <c r="BL31" s="710"/>
      <c r="BM31" s="711">
        <v>96.9</v>
      </c>
      <c r="BN31" s="710"/>
      <c r="BO31" s="710"/>
      <c r="BP31" s="710"/>
      <c r="BQ31" s="712"/>
      <c r="BR31" s="709">
        <v>98.9</v>
      </c>
      <c r="BS31" s="710"/>
      <c r="BT31" s="710"/>
      <c r="BU31" s="710"/>
      <c r="BV31" s="710"/>
      <c r="BW31" s="710"/>
      <c r="BX31" s="711">
        <v>96.7</v>
      </c>
      <c r="BY31" s="710"/>
      <c r="BZ31" s="710"/>
      <c r="CA31" s="710"/>
      <c r="CB31" s="712"/>
      <c r="CD31" s="730"/>
      <c r="CE31" s="731"/>
      <c r="CF31" s="679" t="s">
        <v>311</v>
      </c>
      <c r="CG31" s="680"/>
      <c r="CH31" s="680"/>
      <c r="CI31" s="680"/>
      <c r="CJ31" s="680"/>
      <c r="CK31" s="680"/>
      <c r="CL31" s="680"/>
      <c r="CM31" s="680"/>
      <c r="CN31" s="680"/>
      <c r="CO31" s="680"/>
      <c r="CP31" s="680"/>
      <c r="CQ31" s="681"/>
      <c r="CR31" s="640">
        <v>19008</v>
      </c>
      <c r="CS31" s="659"/>
      <c r="CT31" s="659"/>
      <c r="CU31" s="659"/>
      <c r="CV31" s="659"/>
      <c r="CW31" s="659"/>
      <c r="CX31" s="659"/>
      <c r="CY31" s="660"/>
      <c r="CZ31" s="643">
        <v>0.2</v>
      </c>
      <c r="DA31" s="661"/>
      <c r="DB31" s="661"/>
      <c r="DC31" s="662"/>
      <c r="DD31" s="646">
        <v>18911</v>
      </c>
      <c r="DE31" s="659"/>
      <c r="DF31" s="659"/>
      <c r="DG31" s="659"/>
      <c r="DH31" s="659"/>
      <c r="DI31" s="659"/>
      <c r="DJ31" s="659"/>
      <c r="DK31" s="660"/>
      <c r="DL31" s="646">
        <v>18911</v>
      </c>
      <c r="DM31" s="659"/>
      <c r="DN31" s="659"/>
      <c r="DO31" s="659"/>
      <c r="DP31" s="659"/>
      <c r="DQ31" s="659"/>
      <c r="DR31" s="659"/>
      <c r="DS31" s="659"/>
      <c r="DT31" s="659"/>
      <c r="DU31" s="659"/>
      <c r="DV31" s="660"/>
      <c r="DW31" s="643">
        <v>0.5</v>
      </c>
      <c r="DX31" s="661"/>
      <c r="DY31" s="661"/>
      <c r="DZ31" s="661"/>
      <c r="EA31" s="661"/>
      <c r="EB31" s="661"/>
      <c r="EC31" s="682"/>
    </row>
    <row r="32" spans="2:133" ht="11.25" customHeight="1" x14ac:dyDescent="0.15">
      <c r="B32" s="723" t="s">
        <v>312</v>
      </c>
      <c r="C32" s="724"/>
      <c r="D32" s="724"/>
      <c r="E32" s="724"/>
      <c r="F32" s="724"/>
      <c r="G32" s="724"/>
      <c r="H32" s="724"/>
      <c r="I32" s="724"/>
      <c r="J32" s="724"/>
      <c r="K32" s="724"/>
      <c r="L32" s="724"/>
      <c r="M32" s="724"/>
      <c r="N32" s="724"/>
      <c r="O32" s="724"/>
      <c r="P32" s="724"/>
      <c r="Q32" s="725"/>
      <c r="R32" s="640" t="s">
        <v>172</v>
      </c>
      <c r="S32" s="641"/>
      <c r="T32" s="641"/>
      <c r="U32" s="641"/>
      <c r="V32" s="641"/>
      <c r="W32" s="641"/>
      <c r="X32" s="641"/>
      <c r="Y32" s="642"/>
      <c r="Z32" s="673" t="s">
        <v>233</v>
      </c>
      <c r="AA32" s="673"/>
      <c r="AB32" s="673"/>
      <c r="AC32" s="673"/>
      <c r="AD32" s="674" t="s">
        <v>233</v>
      </c>
      <c r="AE32" s="674"/>
      <c r="AF32" s="674"/>
      <c r="AG32" s="674"/>
      <c r="AH32" s="674"/>
      <c r="AI32" s="674"/>
      <c r="AJ32" s="674"/>
      <c r="AK32" s="674"/>
      <c r="AL32" s="643" t="s">
        <v>128</v>
      </c>
      <c r="AM32" s="644"/>
      <c r="AN32" s="644"/>
      <c r="AO32" s="675"/>
      <c r="AP32" s="716"/>
      <c r="AQ32" s="717"/>
      <c r="AR32" s="717"/>
      <c r="AS32" s="717"/>
      <c r="AT32" s="721"/>
      <c r="AU32" s="228" t="s">
        <v>313</v>
      </c>
      <c r="AV32" s="228"/>
      <c r="AW32" s="228"/>
      <c r="AX32" s="637" t="s">
        <v>314</v>
      </c>
      <c r="AY32" s="638"/>
      <c r="AZ32" s="638"/>
      <c r="BA32" s="638"/>
      <c r="BB32" s="638"/>
      <c r="BC32" s="638"/>
      <c r="BD32" s="638"/>
      <c r="BE32" s="638"/>
      <c r="BF32" s="639"/>
      <c r="BG32" s="713">
        <v>99.2</v>
      </c>
      <c r="BH32" s="659"/>
      <c r="BI32" s="659"/>
      <c r="BJ32" s="659"/>
      <c r="BK32" s="659"/>
      <c r="BL32" s="659"/>
      <c r="BM32" s="644">
        <v>98</v>
      </c>
      <c r="BN32" s="705"/>
      <c r="BO32" s="705"/>
      <c r="BP32" s="705"/>
      <c r="BQ32" s="686"/>
      <c r="BR32" s="713">
        <v>99.3</v>
      </c>
      <c r="BS32" s="659"/>
      <c r="BT32" s="659"/>
      <c r="BU32" s="659"/>
      <c r="BV32" s="659"/>
      <c r="BW32" s="659"/>
      <c r="BX32" s="644">
        <v>97.8</v>
      </c>
      <c r="BY32" s="705"/>
      <c r="BZ32" s="705"/>
      <c r="CA32" s="705"/>
      <c r="CB32" s="686"/>
      <c r="CD32" s="732"/>
      <c r="CE32" s="733"/>
      <c r="CF32" s="679" t="s">
        <v>315</v>
      </c>
      <c r="CG32" s="680"/>
      <c r="CH32" s="680"/>
      <c r="CI32" s="680"/>
      <c r="CJ32" s="680"/>
      <c r="CK32" s="680"/>
      <c r="CL32" s="680"/>
      <c r="CM32" s="680"/>
      <c r="CN32" s="680"/>
      <c r="CO32" s="680"/>
      <c r="CP32" s="680"/>
      <c r="CQ32" s="681"/>
      <c r="CR32" s="640" t="s">
        <v>172</v>
      </c>
      <c r="CS32" s="641"/>
      <c r="CT32" s="641"/>
      <c r="CU32" s="641"/>
      <c r="CV32" s="641"/>
      <c r="CW32" s="641"/>
      <c r="CX32" s="641"/>
      <c r="CY32" s="642"/>
      <c r="CZ32" s="643" t="s">
        <v>128</v>
      </c>
      <c r="DA32" s="661"/>
      <c r="DB32" s="661"/>
      <c r="DC32" s="662"/>
      <c r="DD32" s="646" t="s">
        <v>128</v>
      </c>
      <c r="DE32" s="641"/>
      <c r="DF32" s="641"/>
      <c r="DG32" s="641"/>
      <c r="DH32" s="641"/>
      <c r="DI32" s="641"/>
      <c r="DJ32" s="641"/>
      <c r="DK32" s="642"/>
      <c r="DL32" s="646" t="s">
        <v>233</v>
      </c>
      <c r="DM32" s="641"/>
      <c r="DN32" s="641"/>
      <c r="DO32" s="641"/>
      <c r="DP32" s="641"/>
      <c r="DQ32" s="641"/>
      <c r="DR32" s="641"/>
      <c r="DS32" s="641"/>
      <c r="DT32" s="641"/>
      <c r="DU32" s="641"/>
      <c r="DV32" s="642"/>
      <c r="DW32" s="643" t="s">
        <v>233</v>
      </c>
      <c r="DX32" s="661"/>
      <c r="DY32" s="661"/>
      <c r="DZ32" s="661"/>
      <c r="EA32" s="661"/>
      <c r="EB32" s="661"/>
      <c r="EC32" s="682"/>
    </row>
    <row r="33" spans="2:133" ht="11.25" customHeight="1" x14ac:dyDescent="0.15">
      <c r="B33" s="637" t="s">
        <v>316</v>
      </c>
      <c r="C33" s="638"/>
      <c r="D33" s="638"/>
      <c r="E33" s="638"/>
      <c r="F33" s="638"/>
      <c r="G33" s="638"/>
      <c r="H33" s="638"/>
      <c r="I33" s="638"/>
      <c r="J33" s="638"/>
      <c r="K33" s="638"/>
      <c r="L33" s="638"/>
      <c r="M33" s="638"/>
      <c r="N33" s="638"/>
      <c r="O33" s="638"/>
      <c r="P33" s="638"/>
      <c r="Q33" s="639"/>
      <c r="R33" s="640">
        <v>365635</v>
      </c>
      <c r="S33" s="641"/>
      <c r="T33" s="641"/>
      <c r="U33" s="641"/>
      <c r="V33" s="641"/>
      <c r="W33" s="641"/>
      <c r="X33" s="641"/>
      <c r="Y33" s="642"/>
      <c r="Z33" s="673">
        <v>4.4000000000000004</v>
      </c>
      <c r="AA33" s="673"/>
      <c r="AB33" s="673"/>
      <c r="AC33" s="673"/>
      <c r="AD33" s="674" t="s">
        <v>128</v>
      </c>
      <c r="AE33" s="674"/>
      <c r="AF33" s="674"/>
      <c r="AG33" s="674"/>
      <c r="AH33" s="674"/>
      <c r="AI33" s="674"/>
      <c r="AJ33" s="674"/>
      <c r="AK33" s="674"/>
      <c r="AL33" s="643" t="s">
        <v>233</v>
      </c>
      <c r="AM33" s="644"/>
      <c r="AN33" s="644"/>
      <c r="AO33" s="675"/>
      <c r="AP33" s="718"/>
      <c r="AQ33" s="719"/>
      <c r="AR33" s="719"/>
      <c r="AS33" s="719"/>
      <c r="AT33" s="722"/>
      <c r="AU33" s="230"/>
      <c r="AV33" s="230"/>
      <c r="AW33" s="230"/>
      <c r="AX33" s="621" t="s">
        <v>317</v>
      </c>
      <c r="AY33" s="622"/>
      <c r="AZ33" s="622"/>
      <c r="BA33" s="622"/>
      <c r="BB33" s="622"/>
      <c r="BC33" s="622"/>
      <c r="BD33" s="622"/>
      <c r="BE33" s="622"/>
      <c r="BF33" s="623"/>
      <c r="BG33" s="704">
        <v>98.6</v>
      </c>
      <c r="BH33" s="625"/>
      <c r="BI33" s="625"/>
      <c r="BJ33" s="625"/>
      <c r="BK33" s="625"/>
      <c r="BL33" s="625"/>
      <c r="BM33" s="667">
        <v>96.1</v>
      </c>
      <c r="BN33" s="625"/>
      <c r="BO33" s="625"/>
      <c r="BP33" s="625"/>
      <c r="BQ33" s="669"/>
      <c r="BR33" s="704">
        <v>98.6</v>
      </c>
      <c r="BS33" s="625"/>
      <c r="BT33" s="625"/>
      <c r="BU33" s="625"/>
      <c r="BV33" s="625"/>
      <c r="BW33" s="625"/>
      <c r="BX33" s="667">
        <v>95.9</v>
      </c>
      <c r="BY33" s="625"/>
      <c r="BZ33" s="625"/>
      <c r="CA33" s="625"/>
      <c r="CB33" s="669"/>
      <c r="CD33" s="679" t="s">
        <v>318</v>
      </c>
      <c r="CE33" s="680"/>
      <c r="CF33" s="680"/>
      <c r="CG33" s="680"/>
      <c r="CH33" s="680"/>
      <c r="CI33" s="680"/>
      <c r="CJ33" s="680"/>
      <c r="CK33" s="680"/>
      <c r="CL33" s="680"/>
      <c r="CM33" s="680"/>
      <c r="CN33" s="680"/>
      <c r="CO33" s="680"/>
      <c r="CP33" s="680"/>
      <c r="CQ33" s="681"/>
      <c r="CR33" s="640">
        <v>3830379</v>
      </c>
      <c r="CS33" s="659"/>
      <c r="CT33" s="659"/>
      <c r="CU33" s="659"/>
      <c r="CV33" s="659"/>
      <c r="CW33" s="659"/>
      <c r="CX33" s="659"/>
      <c r="CY33" s="660"/>
      <c r="CZ33" s="643">
        <v>47.5</v>
      </c>
      <c r="DA33" s="661"/>
      <c r="DB33" s="661"/>
      <c r="DC33" s="662"/>
      <c r="DD33" s="646">
        <v>2116625</v>
      </c>
      <c r="DE33" s="659"/>
      <c r="DF33" s="659"/>
      <c r="DG33" s="659"/>
      <c r="DH33" s="659"/>
      <c r="DI33" s="659"/>
      <c r="DJ33" s="659"/>
      <c r="DK33" s="660"/>
      <c r="DL33" s="646">
        <v>1528604</v>
      </c>
      <c r="DM33" s="659"/>
      <c r="DN33" s="659"/>
      <c r="DO33" s="659"/>
      <c r="DP33" s="659"/>
      <c r="DQ33" s="659"/>
      <c r="DR33" s="659"/>
      <c r="DS33" s="659"/>
      <c r="DT33" s="659"/>
      <c r="DU33" s="659"/>
      <c r="DV33" s="660"/>
      <c r="DW33" s="643">
        <v>37.700000000000003</v>
      </c>
      <c r="DX33" s="661"/>
      <c r="DY33" s="661"/>
      <c r="DZ33" s="661"/>
      <c r="EA33" s="661"/>
      <c r="EB33" s="661"/>
      <c r="EC33" s="682"/>
    </row>
    <row r="34" spans="2:133" ht="11.25" customHeight="1" x14ac:dyDescent="0.15">
      <c r="B34" s="637" t="s">
        <v>319</v>
      </c>
      <c r="C34" s="638"/>
      <c r="D34" s="638"/>
      <c r="E34" s="638"/>
      <c r="F34" s="638"/>
      <c r="G34" s="638"/>
      <c r="H34" s="638"/>
      <c r="I34" s="638"/>
      <c r="J34" s="638"/>
      <c r="K34" s="638"/>
      <c r="L34" s="638"/>
      <c r="M34" s="638"/>
      <c r="N34" s="638"/>
      <c r="O34" s="638"/>
      <c r="P34" s="638"/>
      <c r="Q34" s="639"/>
      <c r="R34" s="640">
        <v>21244</v>
      </c>
      <c r="S34" s="641"/>
      <c r="T34" s="641"/>
      <c r="U34" s="641"/>
      <c r="V34" s="641"/>
      <c r="W34" s="641"/>
      <c r="X34" s="641"/>
      <c r="Y34" s="642"/>
      <c r="Z34" s="673">
        <v>0.3</v>
      </c>
      <c r="AA34" s="673"/>
      <c r="AB34" s="673"/>
      <c r="AC34" s="673"/>
      <c r="AD34" s="674">
        <v>15715</v>
      </c>
      <c r="AE34" s="674"/>
      <c r="AF34" s="674"/>
      <c r="AG34" s="674"/>
      <c r="AH34" s="674"/>
      <c r="AI34" s="674"/>
      <c r="AJ34" s="674"/>
      <c r="AK34" s="674"/>
      <c r="AL34" s="643">
        <v>0.4</v>
      </c>
      <c r="AM34" s="644"/>
      <c r="AN34" s="644"/>
      <c r="AO34" s="675"/>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679" t="s">
        <v>320</v>
      </c>
      <c r="CE34" s="680"/>
      <c r="CF34" s="680"/>
      <c r="CG34" s="680"/>
      <c r="CH34" s="680"/>
      <c r="CI34" s="680"/>
      <c r="CJ34" s="680"/>
      <c r="CK34" s="680"/>
      <c r="CL34" s="680"/>
      <c r="CM34" s="680"/>
      <c r="CN34" s="680"/>
      <c r="CO34" s="680"/>
      <c r="CP34" s="680"/>
      <c r="CQ34" s="681"/>
      <c r="CR34" s="640">
        <v>802254</v>
      </c>
      <c r="CS34" s="641"/>
      <c r="CT34" s="641"/>
      <c r="CU34" s="641"/>
      <c r="CV34" s="641"/>
      <c r="CW34" s="641"/>
      <c r="CX34" s="641"/>
      <c r="CY34" s="642"/>
      <c r="CZ34" s="643">
        <v>9.9</v>
      </c>
      <c r="DA34" s="661"/>
      <c r="DB34" s="661"/>
      <c r="DC34" s="662"/>
      <c r="DD34" s="646">
        <v>600420</v>
      </c>
      <c r="DE34" s="641"/>
      <c r="DF34" s="641"/>
      <c r="DG34" s="641"/>
      <c r="DH34" s="641"/>
      <c r="DI34" s="641"/>
      <c r="DJ34" s="641"/>
      <c r="DK34" s="642"/>
      <c r="DL34" s="646">
        <v>437883</v>
      </c>
      <c r="DM34" s="641"/>
      <c r="DN34" s="641"/>
      <c r="DO34" s="641"/>
      <c r="DP34" s="641"/>
      <c r="DQ34" s="641"/>
      <c r="DR34" s="641"/>
      <c r="DS34" s="641"/>
      <c r="DT34" s="641"/>
      <c r="DU34" s="641"/>
      <c r="DV34" s="642"/>
      <c r="DW34" s="643">
        <v>10.8</v>
      </c>
      <c r="DX34" s="661"/>
      <c r="DY34" s="661"/>
      <c r="DZ34" s="661"/>
      <c r="EA34" s="661"/>
      <c r="EB34" s="661"/>
      <c r="EC34" s="682"/>
    </row>
    <row r="35" spans="2:133" ht="11.25" customHeight="1" x14ac:dyDescent="0.15">
      <c r="B35" s="637" t="s">
        <v>321</v>
      </c>
      <c r="C35" s="638"/>
      <c r="D35" s="638"/>
      <c r="E35" s="638"/>
      <c r="F35" s="638"/>
      <c r="G35" s="638"/>
      <c r="H35" s="638"/>
      <c r="I35" s="638"/>
      <c r="J35" s="638"/>
      <c r="K35" s="638"/>
      <c r="L35" s="638"/>
      <c r="M35" s="638"/>
      <c r="N35" s="638"/>
      <c r="O35" s="638"/>
      <c r="P35" s="638"/>
      <c r="Q35" s="639"/>
      <c r="R35" s="640">
        <v>8262</v>
      </c>
      <c r="S35" s="641"/>
      <c r="T35" s="641"/>
      <c r="U35" s="641"/>
      <c r="V35" s="641"/>
      <c r="W35" s="641"/>
      <c r="X35" s="641"/>
      <c r="Y35" s="642"/>
      <c r="Z35" s="673">
        <v>0.1</v>
      </c>
      <c r="AA35" s="673"/>
      <c r="AB35" s="673"/>
      <c r="AC35" s="673"/>
      <c r="AD35" s="674" t="s">
        <v>128</v>
      </c>
      <c r="AE35" s="674"/>
      <c r="AF35" s="674"/>
      <c r="AG35" s="674"/>
      <c r="AH35" s="674"/>
      <c r="AI35" s="674"/>
      <c r="AJ35" s="674"/>
      <c r="AK35" s="674"/>
      <c r="AL35" s="643" t="s">
        <v>233</v>
      </c>
      <c r="AM35" s="644"/>
      <c r="AN35" s="644"/>
      <c r="AO35" s="675"/>
      <c r="AP35" s="233"/>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9" t="s">
        <v>324</v>
      </c>
      <c r="CE35" s="680"/>
      <c r="CF35" s="680"/>
      <c r="CG35" s="680"/>
      <c r="CH35" s="680"/>
      <c r="CI35" s="680"/>
      <c r="CJ35" s="680"/>
      <c r="CK35" s="680"/>
      <c r="CL35" s="680"/>
      <c r="CM35" s="680"/>
      <c r="CN35" s="680"/>
      <c r="CO35" s="680"/>
      <c r="CP35" s="680"/>
      <c r="CQ35" s="681"/>
      <c r="CR35" s="640">
        <v>47150</v>
      </c>
      <c r="CS35" s="659"/>
      <c r="CT35" s="659"/>
      <c r="CU35" s="659"/>
      <c r="CV35" s="659"/>
      <c r="CW35" s="659"/>
      <c r="CX35" s="659"/>
      <c r="CY35" s="660"/>
      <c r="CZ35" s="643">
        <v>0.6</v>
      </c>
      <c r="DA35" s="661"/>
      <c r="DB35" s="661"/>
      <c r="DC35" s="662"/>
      <c r="DD35" s="646">
        <v>41078</v>
      </c>
      <c r="DE35" s="659"/>
      <c r="DF35" s="659"/>
      <c r="DG35" s="659"/>
      <c r="DH35" s="659"/>
      <c r="DI35" s="659"/>
      <c r="DJ35" s="659"/>
      <c r="DK35" s="660"/>
      <c r="DL35" s="646">
        <v>38738</v>
      </c>
      <c r="DM35" s="659"/>
      <c r="DN35" s="659"/>
      <c r="DO35" s="659"/>
      <c r="DP35" s="659"/>
      <c r="DQ35" s="659"/>
      <c r="DR35" s="659"/>
      <c r="DS35" s="659"/>
      <c r="DT35" s="659"/>
      <c r="DU35" s="659"/>
      <c r="DV35" s="660"/>
      <c r="DW35" s="643">
        <v>1</v>
      </c>
      <c r="DX35" s="661"/>
      <c r="DY35" s="661"/>
      <c r="DZ35" s="661"/>
      <c r="EA35" s="661"/>
      <c r="EB35" s="661"/>
      <c r="EC35" s="682"/>
    </row>
    <row r="36" spans="2:133" ht="11.25" customHeight="1" x14ac:dyDescent="0.15">
      <c r="B36" s="637" t="s">
        <v>325</v>
      </c>
      <c r="C36" s="638"/>
      <c r="D36" s="638"/>
      <c r="E36" s="638"/>
      <c r="F36" s="638"/>
      <c r="G36" s="638"/>
      <c r="H36" s="638"/>
      <c r="I36" s="638"/>
      <c r="J36" s="638"/>
      <c r="K36" s="638"/>
      <c r="L36" s="638"/>
      <c r="M36" s="638"/>
      <c r="N36" s="638"/>
      <c r="O36" s="638"/>
      <c r="P36" s="638"/>
      <c r="Q36" s="639"/>
      <c r="R36" s="640">
        <v>119986</v>
      </c>
      <c r="S36" s="641"/>
      <c r="T36" s="641"/>
      <c r="U36" s="641"/>
      <c r="V36" s="641"/>
      <c r="W36" s="641"/>
      <c r="X36" s="641"/>
      <c r="Y36" s="642"/>
      <c r="Z36" s="673">
        <v>1.4</v>
      </c>
      <c r="AA36" s="673"/>
      <c r="AB36" s="673"/>
      <c r="AC36" s="673"/>
      <c r="AD36" s="674" t="s">
        <v>233</v>
      </c>
      <c r="AE36" s="674"/>
      <c r="AF36" s="674"/>
      <c r="AG36" s="674"/>
      <c r="AH36" s="674"/>
      <c r="AI36" s="674"/>
      <c r="AJ36" s="674"/>
      <c r="AK36" s="674"/>
      <c r="AL36" s="643" t="s">
        <v>128</v>
      </c>
      <c r="AM36" s="644"/>
      <c r="AN36" s="644"/>
      <c r="AO36" s="675"/>
      <c r="AP36" s="233"/>
      <c r="AQ36" s="692" t="s">
        <v>326</v>
      </c>
      <c r="AR36" s="693"/>
      <c r="AS36" s="693"/>
      <c r="AT36" s="693"/>
      <c r="AU36" s="693"/>
      <c r="AV36" s="693"/>
      <c r="AW36" s="693"/>
      <c r="AX36" s="693"/>
      <c r="AY36" s="694"/>
      <c r="AZ36" s="695">
        <v>661754</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43242</v>
      </c>
      <c r="BW36" s="696"/>
      <c r="BX36" s="696"/>
      <c r="BY36" s="696"/>
      <c r="BZ36" s="696"/>
      <c r="CA36" s="696"/>
      <c r="CB36" s="697"/>
      <c r="CD36" s="679" t="s">
        <v>328</v>
      </c>
      <c r="CE36" s="680"/>
      <c r="CF36" s="680"/>
      <c r="CG36" s="680"/>
      <c r="CH36" s="680"/>
      <c r="CI36" s="680"/>
      <c r="CJ36" s="680"/>
      <c r="CK36" s="680"/>
      <c r="CL36" s="680"/>
      <c r="CM36" s="680"/>
      <c r="CN36" s="680"/>
      <c r="CO36" s="680"/>
      <c r="CP36" s="680"/>
      <c r="CQ36" s="681"/>
      <c r="CR36" s="640">
        <v>2216662</v>
      </c>
      <c r="CS36" s="641"/>
      <c r="CT36" s="641"/>
      <c r="CU36" s="641"/>
      <c r="CV36" s="641"/>
      <c r="CW36" s="641"/>
      <c r="CX36" s="641"/>
      <c r="CY36" s="642"/>
      <c r="CZ36" s="643">
        <v>27.5</v>
      </c>
      <c r="DA36" s="661"/>
      <c r="DB36" s="661"/>
      <c r="DC36" s="662"/>
      <c r="DD36" s="646">
        <v>792071</v>
      </c>
      <c r="DE36" s="641"/>
      <c r="DF36" s="641"/>
      <c r="DG36" s="641"/>
      <c r="DH36" s="641"/>
      <c r="DI36" s="641"/>
      <c r="DJ36" s="641"/>
      <c r="DK36" s="642"/>
      <c r="DL36" s="646">
        <v>553140</v>
      </c>
      <c r="DM36" s="641"/>
      <c r="DN36" s="641"/>
      <c r="DO36" s="641"/>
      <c r="DP36" s="641"/>
      <c r="DQ36" s="641"/>
      <c r="DR36" s="641"/>
      <c r="DS36" s="641"/>
      <c r="DT36" s="641"/>
      <c r="DU36" s="641"/>
      <c r="DV36" s="642"/>
      <c r="DW36" s="643">
        <v>13.7</v>
      </c>
      <c r="DX36" s="661"/>
      <c r="DY36" s="661"/>
      <c r="DZ36" s="661"/>
      <c r="EA36" s="661"/>
      <c r="EB36" s="661"/>
      <c r="EC36" s="682"/>
    </row>
    <row r="37" spans="2:133" ht="11.25" customHeight="1" x14ac:dyDescent="0.15">
      <c r="B37" s="637" t="s">
        <v>329</v>
      </c>
      <c r="C37" s="638"/>
      <c r="D37" s="638"/>
      <c r="E37" s="638"/>
      <c r="F37" s="638"/>
      <c r="G37" s="638"/>
      <c r="H37" s="638"/>
      <c r="I37" s="638"/>
      <c r="J37" s="638"/>
      <c r="K37" s="638"/>
      <c r="L37" s="638"/>
      <c r="M37" s="638"/>
      <c r="N37" s="638"/>
      <c r="O37" s="638"/>
      <c r="P37" s="638"/>
      <c r="Q37" s="639"/>
      <c r="R37" s="640">
        <v>290257</v>
      </c>
      <c r="S37" s="641"/>
      <c r="T37" s="641"/>
      <c r="U37" s="641"/>
      <c r="V37" s="641"/>
      <c r="W37" s="641"/>
      <c r="X37" s="641"/>
      <c r="Y37" s="642"/>
      <c r="Z37" s="673">
        <v>3.5</v>
      </c>
      <c r="AA37" s="673"/>
      <c r="AB37" s="673"/>
      <c r="AC37" s="673"/>
      <c r="AD37" s="674" t="s">
        <v>128</v>
      </c>
      <c r="AE37" s="674"/>
      <c r="AF37" s="674"/>
      <c r="AG37" s="674"/>
      <c r="AH37" s="674"/>
      <c r="AI37" s="674"/>
      <c r="AJ37" s="674"/>
      <c r="AK37" s="674"/>
      <c r="AL37" s="643" t="s">
        <v>233</v>
      </c>
      <c r="AM37" s="644"/>
      <c r="AN37" s="644"/>
      <c r="AO37" s="675"/>
      <c r="AQ37" s="683" t="s">
        <v>330</v>
      </c>
      <c r="AR37" s="684"/>
      <c r="AS37" s="684"/>
      <c r="AT37" s="684"/>
      <c r="AU37" s="684"/>
      <c r="AV37" s="684"/>
      <c r="AW37" s="684"/>
      <c r="AX37" s="684"/>
      <c r="AY37" s="685"/>
      <c r="AZ37" s="640">
        <v>104368</v>
      </c>
      <c r="BA37" s="641"/>
      <c r="BB37" s="641"/>
      <c r="BC37" s="641"/>
      <c r="BD37" s="659"/>
      <c r="BE37" s="659"/>
      <c r="BF37" s="686"/>
      <c r="BG37" s="679" t="s">
        <v>331</v>
      </c>
      <c r="BH37" s="680"/>
      <c r="BI37" s="680"/>
      <c r="BJ37" s="680"/>
      <c r="BK37" s="680"/>
      <c r="BL37" s="680"/>
      <c r="BM37" s="680"/>
      <c r="BN37" s="680"/>
      <c r="BO37" s="680"/>
      <c r="BP37" s="680"/>
      <c r="BQ37" s="680"/>
      <c r="BR37" s="680"/>
      <c r="BS37" s="680"/>
      <c r="BT37" s="680"/>
      <c r="BU37" s="681"/>
      <c r="BV37" s="640">
        <v>33264</v>
      </c>
      <c r="BW37" s="641"/>
      <c r="BX37" s="641"/>
      <c r="BY37" s="641"/>
      <c r="BZ37" s="641"/>
      <c r="CA37" s="641"/>
      <c r="CB37" s="687"/>
      <c r="CD37" s="679" t="s">
        <v>332</v>
      </c>
      <c r="CE37" s="680"/>
      <c r="CF37" s="680"/>
      <c r="CG37" s="680"/>
      <c r="CH37" s="680"/>
      <c r="CI37" s="680"/>
      <c r="CJ37" s="680"/>
      <c r="CK37" s="680"/>
      <c r="CL37" s="680"/>
      <c r="CM37" s="680"/>
      <c r="CN37" s="680"/>
      <c r="CO37" s="680"/>
      <c r="CP37" s="680"/>
      <c r="CQ37" s="681"/>
      <c r="CR37" s="640">
        <v>407071</v>
      </c>
      <c r="CS37" s="659"/>
      <c r="CT37" s="659"/>
      <c r="CU37" s="659"/>
      <c r="CV37" s="659"/>
      <c r="CW37" s="659"/>
      <c r="CX37" s="659"/>
      <c r="CY37" s="660"/>
      <c r="CZ37" s="643">
        <v>5</v>
      </c>
      <c r="DA37" s="661"/>
      <c r="DB37" s="661"/>
      <c r="DC37" s="662"/>
      <c r="DD37" s="646">
        <v>407071</v>
      </c>
      <c r="DE37" s="659"/>
      <c r="DF37" s="659"/>
      <c r="DG37" s="659"/>
      <c r="DH37" s="659"/>
      <c r="DI37" s="659"/>
      <c r="DJ37" s="659"/>
      <c r="DK37" s="660"/>
      <c r="DL37" s="646">
        <v>407071</v>
      </c>
      <c r="DM37" s="659"/>
      <c r="DN37" s="659"/>
      <c r="DO37" s="659"/>
      <c r="DP37" s="659"/>
      <c r="DQ37" s="659"/>
      <c r="DR37" s="659"/>
      <c r="DS37" s="659"/>
      <c r="DT37" s="659"/>
      <c r="DU37" s="659"/>
      <c r="DV37" s="660"/>
      <c r="DW37" s="643">
        <v>10.1</v>
      </c>
      <c r="DX37" s="661"/>
      <c r="DY37" s="661"/>
      <c r="DZ37" s="661"/>
      <c r="EA37" s="661"/>
      <c r="EB37" s="661"/>
      <c r="EC37" s="682"/>
    </row>
    <row r="38" spans="2:133" ht="11.25" customHeight="1" x14ac:dyDescent="0.15">
      <c r="B38" s="637" t="s">
        <v>333</v>
      </c>
      <c r="C38" s="638"/>
      <c r="D38" s="638"/>
      <c r="E38" s="638"/>
      <c r="F38" s="638"/>
      <c r="G38" s="638"/>
      <c r="H38" s="638"/>
      <c r="I38" s="638"/>
      <c r="J38" s="638"/>
      <c r="K38" s="638"/>
      <c r="L38" s="638"/>
      <c r="M38" s="638"/>
      <c r="N38" s="638"/>
      <c r="O38" s="638"/>
      <c r="P38" s="638"/>
      <c r="Q38" s="639"/>
      <c r="R38" s="640">
        <v>58085</v>
      </c>
      <c r="S38" s="641"/>
      <c r="T38" s="641"/>
      <c r="U38" s="641"/>
      <c r="V38" s="641"/>
      <c r="W38" s="641"/>
      <c r="X38" s="641"/>
      <c r="Y38" s="642"/>
      <c r="Z38" s="673">
        <v>0.7</v>
      </c>
      <c r="AA38" s="673"/>
      <c r="AB38" s="673"/>
      <c r="AC38" s="673"/>
      <c r="AD38" s="674">
        <v>14020</v>
      </c>
      <c r="AE38" s="674"/>
      <c r="AF38" s="674"/>
      <c r="AG38" s="674"/>
      <c r="AH38" s="674"/>
      <c r="AI38" s="674"/>
      <c r="AJ38" s="674"/>
      <c r="AK38" s="674"/>
      <c r="AL38" s="643">
        <v>0.3</v>
      </c>
      <c r="AM38" s="644"/>
      <c r="AN38" s="644"/>
      <c r="AO38" s="675"/>
      <c r="AQ38" s="683" t="s">
        <v>334</v>
      </c>
      <c r="AR38" s="684"/>
      <c r="AS38" s="684"/>
      <c r="AT38" s="684"/>
      <c r="AU38" s="684"/>
      <c r="AV38" s="684"/>
      <c r="AW38" s="684"/>
      <c r="AX38" s="684"/>
      <c r="AY38" s="685"/>
      <c r="AZ38" s="640">
        <v>41415</v>
      </c>
      <c r="BA38" s="641"/>
      <c r="BB38" s="641"/>
      <c r="BC38" s="641"/>
      <c r="BD38" s="659"/>
      <c r="BE38" s="659"/>
      <c r="BF38" s="686"/>
      <c r="BG38" s="679" t="s">
        <v>335</v>
      </c>
      <c r="BH38" s="680"/>
      <c r="BI38" s="680"/>
      <c r="BJ38" s="680"/>
      <c r="BK38" s="680"/>
      <c r="BL38" s="680"/>
      <c r="BM38" s="680"/>
      <c r="BN38" s="680"/>
      <c r="BO38" s="680"/>
      <c r="BP38" s="680"/>
      <c r="BQ38" s="680"/>
      <c r="BR38" s="680"/>
      <c r="BS38" s="680"/>
      <c r="BT38" s="680"/>
      <c r="BU38" s="681"/>
      <c r="BV38" s="640">
        <v>2051</v>
      </c>
      <c r="BW38" s="641"/>
      <c r="BX38" s="641"/>
      <c r="BY38" s="641"/>
      <c r="BZ38" s="641"/>
      <c r="CA38" s="641"/>
      <c r="CB38" s="687"/>
      <c r="CD38" s="679" t="s">
        <v>336</v>
      </c>
      <c r="CE38" s="680"/>
      <c r="CF38" s="680"/>
      <c r="CG38" s="680"/>
      <c r="CH38" s="680"/>
      <c r="CI38" s="680"/>
      <c r="CJ38" s="680"/>
      <c r="CK38" s="680"/>
      <c r="CL38" s="680"/>
      <c r="CM38" s="680"/>
      <c r="CN38" s="680"/>
      <c r="CO38" s="680"/>
      <c r="CP38" s="680"/>
      <c r="CQ38" s="681"/>
      <c r="CR38" s="640">
        <v>620339</v>
      </c>
      <c r="CS38" s="641"/>
      <c r="CT38" s="641"/>
      <c r="CU38" s="641"/>
      <c r="CV38" s="641"/>
      <c r="CW38" s="641"/>
      <c r="CX38" s="641"/>
      <c r="CY38" s="642"/>
      <c r="CZ38" s="643">
        <v>7.7</v>
      </c>
      <c r="DA38" s="661"/>
      <c r="DB38" s="661"/>
      <c r="DC38" s="662"/>
      <c r="DD38" s="646">
        <v>545887</v>
      </c>
      <c r="DE38" s="641"/>
      <c r="DF38" s="641"/>
      <c r="DG38" s="641"/>
      <c r="DH38" s="641"/>
      <c r="DI38" s="641"/>
      <c r="DJ38" s="641"/>
      <c r="DK38" s="642"/>
      <c r="DL38" s="646">
        <v>498843</v>
      </c>
      <c r="DM38" s="641"/>
      <c r="DN38" s="641"/>
      <c r="DO38" s="641"/>
      <c r="DP38" s="641"/>
      <c r="DQ38" s="641"/>
      <c r="DR38" s="641"/>
      <c r="DS38" s="641"/>
      <c r="DT38" s="641"/>
      <c r="DU38" s="641"/>
      <c r="DV38" s="642"/>
      <c r="DW38" s="643">
        <v>12.3</v>
      </c>
      <c r="DX38" s="661"/>
      <c r="DY38" s="661"/>
      <c r="DZ38" s="661"/>
      <c r="EA38" s="661"/>
      <c r="EB38" s="661"/>
      <c r="EC38" s="682"/>
    </row>
    <row r="39" spans="2:133" ht="11.25" customHeight="1" x14ac:dyDescent="0.15">
      <c r="B39" s="637" t="s">
        <v>337</v>
      </c>
      <c r="C39" s="638"/>
      <c r="D39" s="638"/>
      <c r="E39" s="638"/>
      <c r="F39" s="638"/>
      <c r="G39" s="638"/>
      <c r="H39" s="638"/>
      <c r="I39" s="638"/>
      <c r="J39" s="638"/>
      <c r="K39" s="638"/>
      <c r="L39" s="638"/>
      <c r="M39" s="638"/>
      <c r="N39" s="638"/>
      <c r="O39" s="638"/>
      <c r="P39" s="638"/>
      <c r="Q39" s="639"/>
      <c r="R39" s="640">
        <v>1065500</v>
      </c>
      <c r="S39" s="641"/>
      <c r="T39" s="641"/>
      <c r="U39" s="641"/>
      <c r="V39" s="641"/>
      <c r="W39" s="641"/>
      <c r="X39" s="641"/>
      <c r="Y39" s="642"/>
      <c r="Z39" s="673">
        <v>12.7</v>
      </c>
      <c r="AA39" s="673"/>
      <c r="AB39" s="673"/>
      <c r="AC39" s="673"/>
      <c r="AD39" s="674" t="s">
        <v>233</v>
      </c>
      <c r="AE39" s="674"/>
      <c r="AF39" s="674"/>
      <c r="AG39" s="674"/>
      <c r="AH39" s="674"/>
      <c r="AI39" s="674"/>
      <c r="AJ39" s="674"/>
      <c r="AK39" s="674"/>
      <c r="AL39" s="643" t="s">
        <v>172</v>
      </c>
      <c r="AM39" s="644"/>
      <c r="AN39" s="644"/>
      <c r="AO39" s="675"/>
      <c r="AQ39" s="683" t="s">
        <v>338</v>
      </c>
      <c r="AR39" s="684"/>
      <c r="AS39" s="684"/>
      <c r="AT39" s="684"/>
      <c r="AU39" s="684"/>
      <c r="AV39" s="684"/>
      <c r="AW39" s="684"/>
      <c r="AX39" s="684"/>
      <c r="AY39" s="685"/>
      <c r="AZ39" s="640">
        <v>21895</v>
      </c>
      <c r="BA39" s="641"/>
      <c r="BB39" s="641"/>
      <c r="BC39" s="641"/>
      <c r="BD39" s="659"/>
      <c r="BE39" s="659"/>
      <c r="BF39" s="686"/>
      <c r="BG39" s="679" t="s">
        <v>339</v>
      </c>
      <c r="BH39" s="680"/>
      <c r="BI39" s="680"/>
      <c r="BJ39" s="680"/>
      <c r="BK39" s="680"/>
      <c r="BL39" s="680"/>
      <c r="BM39" s="680"/>
      <c r="BN39" s="680"/>
      <c r="BO39" s="680"/>
      <c r="BP39" s="680"/>
      <c r="BQ39" s="680"/>
      <c r="BR39" s="680"/>
      <c r="BS39" s="680"/>
      <c r="BT39" s="680"/>
      <c r="BU39" s="681"/>
      <c r="BV39" s="640">
        <v>3398</v>
      </c>
      <c r="BW39" s="641"/>
      <c r="BX39" s="641"/>
      <c r="BY39" s="641"/>
      <c r="BZ39" s="641"/>
      <c r="CA39" s="641"/>
      <c r="CB39" s="687"/>
      <c r="CD39" s="679" t="s">
        <v>340</v>
      </c>
      <c r="CE39" s="680"/>
      <c r="CF39" s="680"/>
      <c r="CG39" s="680"/>
      <c r="CH39" s="680"/>
      <c r="CI39" s="680"/>
      <c r="CJ39" s="680"/>
      <c r="CK39" s="680"/>
      <c r="CL39" s="680"/>
      <c r="CM39" s="680"/>
      <c r="CN39" s="680"/>
      <c r="CO39" s="680"/>
      <c r="CP39" s="680"/>
      <c r="CQ39" s="681"/>
      <c r="CR39" s="640">
        <v>143494</v>
      </c>
      <c r="CS39" s="659"/>
      <c r="CT39" s="659"/>
      <c r="CU39" s="659"/>
      <c r="CV39" s="659"/>
      <c r="CW39" s="659"/>
      <c r="CX39" s="659"/>
      <c r="CY39" s="660"/>
      <c r="CZ39" s="643">
        <v>1.8</v>
      </c>
      <c r="DA39" s="661"/>
      <c r="DB39" s="661"/>
      <c r="DC39" s="662"/>
      <c r="DD39" s="646">
        <v>136689</v>
      </c>
      <c r="DE39" s="659"/>
      <c r="DF39" s="659"/>
      <c r="DG39" s="659"/>
      <c r="DH39" s="659"/>
      <c r="DI39" s="659"/>
      <c r="DJ39" s="659"/>
      <c r="DK39" s="660"/>
      <c r="DL39" s="646" t="s">
        <v>172</v>
      </c>
      <c r="DM39" s="659"/>
      <c r="DN39" s="659"/>
      <c r="DO39" s="659"/>
      <c r="DP39" s="659"/>
      <c r="DQ39" s="659"/>
      <c r="DR39" s="659"/>
      <c r="DS39" s="659"/>
      <c r="DT39" s="659"/>
      <c r="DU39" s="659"/>
      <c r="DV39" s="660"/>
      <c r="DW39" s="643" t="s">
        <v>128</v>
      </c>
      <c r="DX39" s="661"/>
      <c r="DY39" s="661"/>
      <c r="DZ39" s="661"/>
      <c r="EA39" s="661"/>
      <c r="EB39" s="661"/>
      <c r="EC39" s="682"/>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233</v>
      </c>
      <c r="S40" s="641"/>
      <c r="T40" s="641"/>
      <c r="U40" s="641"/>
      <c r="V40" s="641"/>
      <c r="W40" s="641"/>
      <c r="X40" s="641"/>
      <c r="Y40" s="642"/>
      <c r="Z40" s="673" t="s">
        <v>172</v>
      </c>
      <c r="AA40" s="673"/>
      <c r="AB40" s="673"/>
      <c r="AC40" s="673"/>
      <c r="AD40" s="674" t="s">
        <v>233</v>
      </c>
      <c r="AE40" s="674"/>
      <c r="AF40" s="674"/>
      <c r="AG40" s="674"/>
      <c r="AH40" s="674"/>
      <c r="AI40" s="674"/>
      <c r="AJ40" s="674"/>
      <c r="AK40" s="674"/>
      <c r="AL40" s="643" t="s">
        <v>128</v>
      </c>
      <c r="AM40" s="644"/>
      <c r="AN40" s="644"/>
      <c r="AO40" s="675"/>
      <c r="AQ40" s="683" t="s">
        <v>342</v>
      </c>
      <c r="AR40" s="684"/>
      <c r="AS40" s="684"/>
      <c r="AT40" s="684"/>
      <c r="AU40" s="684"/>
      <c r="AV40" s="684"/>
      <c r="AW40" s="684"/>
      <c r="AX40" s="684"/>
      <c r="AY40" s="685"/>
      <c r="AZ40" s="640" t="s">
        <v>128</v>
      </c>
      <c r="BA40" s="641"/>
      <c r="BB40" s="641"/>
      <c r="BC40" s="641"/>
      <c r="BD40" s="659"/>
      <c r="BE40" s="659"/>
      <c r="BF40" s="686"/>
      <c r="BG40" s="688" t="s">
        <v>343</v>
      </c>
      <c r="BH40" s="689"/>
      <c r="BI40" s="689"/>
      <c r="BJ40" s="689"/>
      <c r="BK40" s="689"/>
      <c r="BL40" s="234"/>
      <c r="BM40" s="680" t="s">
        <v>344</v>
      </c>
      <c r="BN40" s="680"/>
      <c r="BO40" s="680"/>
      <c r="BP40" s="680"/>
      <c r="BQ40" s="680"/>
      <c r="BR40" s="680"/>
      <c r="BS40" s="680"/>
      <c r="BT40" s="680"/>
      <c r="BU40" s="681"/>
      <c r="BV40" s="640">
        <v>72</v>
      </c>
      <c r="BW40" s="641"/>
      <c r="BX40" s="641"/>
      <c r="BY40" s="641"/>
      <c r="BZ40" s="641"/>
      <c r="CA40" s="641"/>
      <c r="CB40" s="687"/>
      <c r="CD40" s="679" t="s">
        <v>345</v>
      </c>
      <c r="CE40" s="680"/>
      <c r="CF40" s="680"/>
      <c r="CG40" s="680"/>
      <c r="CH40" s="680"/>
      <c r="CI40" s="680"/>
      <c r="CJ40" s="680"/>
      <c r="CK40" s="680"/>
      <c r="CL40" s="680"/>
      <c r="CM40" s="680"/>
      <c r="CN40" s="680"/>
      <c r="CO40" s="680"/>
      <c r="CP40" s="680"/>
      <c r="CQ40" s="681"/>
      <c r="CR40" s="640">
        <v>480</v>
      </c>
      <c r="CS40" s="641"/>
      <c r="CT40" s="641"/>
      <c r="CU40" s="641"/>
      <c r="CV40" s="641"/>
      <c r="CW40" s="641"/>
      <c r="CX40" s="641"/>
      <c r="CY40" s="642"/>
      <c r="CZ40" s="643">
        <v>0</v>
      </c>
      <c r="DA40" s="661"/>
      <c r="DB40" s="661"/>
      <c r="DC40" s="662"/>
      <c r="DD40" s="646">
        <v>480</v>
      </c>
      <c r="DE40" s="641"/>
      <c r="DF40" s="641"/>
      <c r="DG40" s="641"/>
      <c r="DH40" s="641"/>
      <c r="DI40" s="641"/>
      <c r="DJ40" s="641"/>
      <c r="DK40" s="642"/>
      <c r="DL40" s="646" t="s">
        <v>128</v>
      </c>
      <c r="DM40" s="641"/>
      <c r="DN40" s="641"/>
      <c r="DO40" s="641"/>
      <c r="DP40" s="641"/>
      <c r="DQ40" s="641"/>
      <c r="DR40" s="641"/>
      <c r="DS40" s="641"/>
      <c r="DT40" s="641"/>
      <c r="DU40" s="641"/>
      <c r="DV40" s="642"/>
      <c r="DW40" s="643" t="s">
        <v>233</v>
      </c>
      <c r="DX40" s="661"/>
      <c r="DY40" s="661"/>
      <c r="DZ40" s="661"/>
      <c r="EA40" s="661"/>
      <c r="EB40" s="661"/>
      <c r="EC40" s="682"/>
    </row>
    <row r="41" spans="2:133" ht="11.25" customHeight="1" x14ac:dyDescent="0.15">
      <c r="B41" s="637" t="s">
        <v>346</v>
      </c>
      <c r="C41" s="638"/>
      <c r="D41" s="638"/>
      <c r="E41" s="638"/>
      <c r="F41" s="638"/>
      <c r="G41" s="638"/>
      <c r="H41" s="638"/>
      <c r="I41" s="638"/>
      <c r="J41" s="638"/>
      <c r="K41" s="638"/>
      <c r="L41" s="638"/>
      <c r="M41" s="638"/>
      <c r="N41" s="638"/>
      <c r="O41" s="638"/>
      <c r="P41" s="638"/>
      <c r="Q41" s="639"/>
      <c r="R41" s="640" t="s">
        <v>128</v>
      </c>
      <c r="S41" s="641"/>
      <c r="T41" s="641"/>
      <c r="U41" s="641"/>
      <c r="V41" s="641"/>
      <c r="W41" s="641"/>
      <c r="X41" s="641"/>
      <c r="Y41" s="642"/>
      <c r="Z41" s="673" t="s">
        <v>128</v>
      </c>
      <c r="AA41" s="673"/>
      <c r="AB41" s="673"/>
      <c r="AC41" s="673"/>
      <c r="AD41" s="674" t="s">
        <v>233</v>
      </c>
      <c r="AE41" s="674"/>
      <c r="AF41" s="674"/>
      <c r="AG41" s="674"/>
      <c r="AH41" s="674"/>
      <c r="AI41" s="674"/>
      <c r="AJ41" s="674"/>
      <c r="AK41" s="674"/>
      <c r="AL41" s="643" t="s">
        <v>233</v>
      </c>
      <c r="AM41" s="644"/>
      <c r="AN41" s="644"/>
      <c r="AO41" s="675"/>
      <c r="AQ41" s="683" t="s">
        <v>347</v>
      </c>
      <c r="AR41" s="684"/>
      <c r="AS41" s="684"/>
      <c r="AT41" s="684"/>
      <c r="AU41" s="684"/>
      <c r="AV41" s="684"/>
      <c r="AW41" s="684"/>
      <c r="AX41" s="684"/>
      <c r="AY41" s="685"/>
      <c r="AZ41" s="640">
        <v>95672</v>
      </c>
      <c r="BA41" s="641"/>
      <c r="BB41" s="641"/>
      <c r="BC41" s="641"/>
      <c r="BD41" s="659"/>
      <c r="BE41" s="659"/>
      <c r="BF41" s="686"/>
      <c r="BG41" s="688"/>
      <c r="BH41" s="689"/>
      <c r="BI41" s="689"/>
      <c r="BJ41" s="689"/>
      <c r="BK41" s="689"/>
      <c r="BL41" s="234"/>
      <c r="BM41" s="680" t="s">
        <v>348</v>
      </c>
      <c r="BN41" s="680"/>
      <c r="BO41" s="680"/>
      <c r="BP41" s="680"/>
      <c r="BQ41" s="680"/>
      <c r="BR41" s="680"/>
      <c r="BS41" s="680"/>
      <c r="BT41" s="680"/>
      <c r="BU41" s="681"/>
      <c r="BV41" s="640">
        <v>1</v>
      </c>
      <c r="BW41" s="641"/>
      <c r="BX41" s="641"/>
      <c r="BY41" s="641"/>
      <c r="BZ41" s="641"/>
      <c r="CA41" s="641"/>
      <c r="CB41" s="687"/>
      <c r="CD41" s="679" t="s">
        <v>349</v>
      </c>
      <c r="CE41" s="680"/>
      <c r="CF41" s="680"/>
      <c r="CG41" s="680"/>
      <c r="CH41" s="680"/>
      <c r="CI41" s="680"/>
      <c r="CJ41" s="680"/>
      <c r="CK41" s="680"/>
      <c r="CL41" s="680"/>
      <c r="CM41" s="680"/>
      <c r="CN41" s="680"/>
      <c r="CO41" s="680"/>
      <c r="CP41" s="680"/>
      <c r="CQ41" s="681"/>
      <c r="CR41" s="640" t="s">
        <v>172</v>
      </c>
      <c r="CS41" s="659"/>
      <c r="CT41" s="659"/>
      <c r="CU41" s="659"/>
      <c r="CV41" s="659"/>
      <c r="CW41" s="659"/>
      <c r="CX41" s="659"/>
      <c r="CY41" s="660"/>
      <c r="CZ41" s="643" t="s">
        <v>172</v>
      </c>
      <c r="DA41" s="661"/>
      <c r="DB41" s="661"/>
      <c r="DC41" s="662"/>
      <c r="DD41" s="646" t="s">
        <v>233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37" t="s">
        <v>350</v>
      </c>
      <c r="C42" s="638"/>
      <c r="D42" s="638"/>
      <c r="E42" s="638"/>
      <c r="F42" s="638"/>
      <c r="G42" s="638"/>
      <c r="H42" s="638"/>
      <c r="I42" s="638"/>
      <c r="J42" s="638"/>
      <c r="K42" s="638"/>
      <c r="L42" s="638"/>
      <c r="M42" s="638"/>
      <c r="N42" s="638"/>
      <c r="O42" s="638"/>
      <c r="P42" s="638"/>
      <c r="Q42" s="639"/>
      <c r="R42" s="640" t="s">
        <v>172</v>
      </c>
      <c r="S42" s="641"/>
      <c r="T42" s="641"/>
      <c r="U42" s="641"/>
      <c r="V42" s="641"/>
      <c r="W42" s="641"/>
      <c r="X42" s="641"/>
      <c r="Y42" s="642"/>
      <c r="Z42" s="673" t="s">
        <v>172</v>
      </c>
      <c r="AA42" s="673"/>
      <c r="AB42" s="673"/>
      <c r="AC42" s="673"/>
      <c r="AD42" s="674" t="s">
        <v>233</v>
      </c>
      <c r="AE42" s="674"/>
      <c r="AF42" s="674"/>
      <c r="AG42" s="674"/>
      <c r="AH42" s="674"/>
      <c r="AI42" s="674"/>
      <c r="AJ42" s="674"/>
      <c r="AK42" s="674"/>
      <c r="AL42" s="643" t="s">
        <v>172</v>
      </c>
      <c r="AM42" s="644"/>
      <c r="AN42" s="644"/>
      <c r="AO42" s="675"/>
      <c r="AQ42" s="676" t="s">
        <v>351</v>
      </c>
      <c r="AR42" s="677"/>
      <c r="AS42" s="677"/>
      <c r="AT42" s="677"/>
      <c r="AU42" s="677"/>
      <c r="AV42" s="677"/>
      <c r="AW42" s="677"/>
      <c r="AX42" s="677"/>
      <c r="AY42" s="678"/>
      <c r="AZ42" s="624">
        <v>398404</v>
      </c>
      <c r="BA42" s="663"/>
      <c r="BB42" s="663"/>
      <c r="BC42" s="663"/>
      <c r="BD42" s="625"/>
      <c r="BE42" s="625"/>
      <c r="BF42" s="669"/>
      <c r="BG42" s="690"/>
      <c r="BH42" s="691"/>
      <c r="BI42" s="691"/>
      <c r="BJ42" s="691"/>
      <c r="BK42" s="691"/>
      <c r="BL42" s="235"/>
      <c r="BM42" s="670" t="s">
        <v>352</v>
      </c>
      <c r="BN42" s="670"/>
      <c r="BO42" s="670"/>
      <c r="BP42" s="670"/>
      <c r="BQ42" s="670"/>
      <c r="BR42" s="670"/>
      <c r="BS42" s="670"/>
      <c r="BT42" s="670"/>
      <c r="BU42" s="671"/>
      <c r="BV42" s="624">
        <v>330</v>
      </c>
      <c r="BW42" s="663"/>
      <c r="BX42" s="663"/>
      <c r="BY42" s="663"/>
      <c r="BZ42" s="663"/>
      <c r="CA42" s="663"/>
      <c r="CB42" s="672"/>
      <c r="CD42" s="637" t="s">
        <v>353</v>
      </c>
      <c r="CE42" s="638"/>
      <c r="CF42" s="638"/>
      <c r="CG42" s="638"/>
      <c r="CH42" s="638"/>
      <c r="CI42" s="638"/>
      <c r="CJ42" s="638"/>
      <c r="CK42" s="638"/>
      <c r="CL42" s="638"/>
      <c r="CM42" s="638"/>
      <c r="CN42" s="638"/>
      <c r="CO42" s="638"/>
      <c r="CP42" s="638"/>
      <c r="CQ42" s="639"/>
      <c r="CR42" s="640">
        <v>1529581</v>
      </c>
      <c r="CS42" s="641"/>
      <c r="CT42" s="641"/>
      <c r="CU42" s="641"/>
      <c r="CV42" s="641"/>
      <c r="CW42" s="641"/>
      <c r="CX42" s="641"/>
      <c r="CY42" s="642"/>
      <c r="CZ42" s="643">
        <v>19</v>
      </c>
      <c r="DA42" s="644"/>
      <c r="DB42" s="644"/>
      <c r="DC42" s="645"/>
      <c r="DD42" s="646">
        <v>245801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43" s="621" t="s">
        <v>354</v>
      </c>
      <c r="C43" s="622"/>
      <c r="D43" s="622"/>
      <c r="E43" s="622"/>
      <c r="F43" s="622"/>
      <c r="G43" s="622"/>
      <c r="H43" s="622"/>
      <c r="I43" s="622"/>
      <c r="J43" s="622"/>
      <c r="K43" s="622"/>
      <c r="L43" s="622"/>
      <c r="M43" s="622"/>
      <c r="N43" s="622"/>
      <c r="O43" s="622"/>
      <c r="P43" s="622"/>
      <c r="Q43" s="623"/>
      <c r="R43" s="624">
        <v>8400099</v>
      </c>
      <c r="S43" s="663"/>
      <c r="T43" s="663"/>
      <c r="U43" s="663"/>
      <c r="V43" s="663"/>
      <c r="W43" s="663"/>
      <c r="X43" s="663"/>
      <c r="Y43" s="664"/>
      <c r="Z43" s="665">
        <v>100</v>
      </c>
      <c r="AA43" s="665"/>
      <c r="AB43" s="665"/>
      <c r="AC43" s="665"/>
      <c r="AD43" s="666">
        <v>4050216</v>
      </c>
      <c r="AE43" s="666"/>
      <c r="AF43" s="666"/>
      <c r="AG43" s="666"/>
      <c r="AH43" s="666"/>
      <c r="AI43" s="666"/>
      <c r="AJ43" s="666"/>
      <c r="AK43" s="666"/>
      <c r="AL43" s="627">
        <v>100</v>
      </c>
      <c r="AM43" s="667"/>
      <c r="AN43" s="667"/>
      <c r="AO43" s="668"/>
      <c r="BV43" s="236"/>
      <c r="BW43" s="236"/>
      <c r="BX43" s="236"/>
      <c r="BY43" s="236"/>
      <c r="BZ43" s="236"/>
      <c r="CA43" s="236"/>
      <c r="CB43" s="236"/>
      <c r="CD43" s="637" t="s">
        <v>355</v>
      </c>
      <c r="CE43" s="638"/>
      <c r="CF43" s="638"/>
      <c r="CG43" s="638"/>
      <c r="CH43" s="638"/>
      <c r="CI43" s="638"/>
      <c r="CJ43" s="638"/>
      <c r="CK43" s="638"/>
      <c r="CL43" s="638"/>
      <c r="CM43" s="638"/>
      <c r="CN43" s="638"/>
      <c r="CO43" s="638"/>
      <c r="CP43" s="638"/>
      <c r="CQ43" s="639"/>
      <c r="CR43" s="640">
        <v>15784</v>
      </c>
      <c r="CS43" s="659"/>
      <c r="CT43" s="659"/>
      <c r="CU43" s="659"/>
      <c r="CV43" s="659"/>
      <c r="CW43" s="659"/>
      <c r="CX43" s="659"/>
      <c r="CY43" s="660"/>
      <c r="CZ43" s="643">
        <v>0.2</v>
      </c>
      <c r="DA43" s="661"/>
      <c r="DB43" s="661"/>
      <c r="DC43" s="662"/>
      <c r="DD43" s="646">
        <v>15784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653" t="s">
        <v>303</v>
      </c>
      <c r="CE44" s="654"/>
      <c r="CF44" s="637" t="s">
        <v>356</v>
      </c>
      <c r="CG44" s="638"/>
      <c r="CH44" s="638"/>
      <c r="CI44" s="638"/>
      <c r="CJ44" s="638"/>
      <c r="CK44" s="638"/>
      <c r="CL44" s="638"/>
      <c r="CM44" s="638"/>
      <c r="CN44" s="638"/>
      <c r="CO44" s="638"/>
      <c r="CP44" s="638"/>
      <c r="CQ44" s="639"/>
      <c r="CR44" s="640">
        <v>1417174</v>
      </c>
      <c r="CS44" s="641"/>
      <c r="CT44" s="641"/>
      <c r="CU44" s="641"/>
      <c r="CV44" s="641"/>
      <c r="CW44" s="641"/>
      <c r="CX44" s="641"/>
      <c r="CY44" s="642"/>
      <c r="CZ44" s="643">
        <v>17.600000000000001</v>
      </c>
      <c r="DA44" s="644"/>
      <c r="DB44" s="644"/>
      <c r="DC44" s="645"/>
      <c r="DD44" s="646">
        <v>243783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B45" s="238" t="s">
        <v>357</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655"/>
      <c r="CE45" s="656"/>
      <c r="CF45" s="637" t="s">
        <v>358</v>
      </c>
      <c r="CG45" s="638"/>
      <c r="CH45" s="638"/>
      <c r="CI45" s="638"/>
      <c r="CJ45" s="638"/>
      <c r="CK45" s="638"/>
      <c r="CL45" s="638"/>
      <c r="CM45" s="638"/>
      <c r="CN45" s="638"/>
      <c r="CO45" s="638"/>
      <c r="CP45" s="638"/>
      <c r="CQ45" s="639"/>
      <c r="CR45" s="640">
        <v>244603</v>
      </c>
      <c r="CS45" s="659"/>
      <c r="CT45" s="659"/>
      <c r="CU45" s="659"/>
      <c r="CV45" s="659"/>
      <c r="CW45" s="659"/>
      <c r="CX45" s="659"/>
      <c r="CY45" s="660"/>
      <c r="CZ45" s="643">
        <v>3</v>
      </c>
      <c r="DA45" s="661"/>
      <c r="DB45" s="661"/>
      <c r="DC45" s="662"/>
      <c r="DD45" s="646">
        <v>14747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9" t="s">
        <v>359</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655"/>
      <c r="CE46" s="656"/>
      <c r="CF46" s="637" t="s">
        <v>360</v>
      </c>
      <c r="CG46" s="638"/>
      <c r="CH46" s="638"/>
      <c r="CI46" s="638"/>
      <c r="CJ46" s="638"/>
      <c r="CK46" s="638"/>
      <c r="CL46" s="638"/>
      <c r="CM46" s="638"/>
      <c r="CN46" s="638"/>
      <c r="CO46" s="638"/>
      <c r="CP46" s="638"/>
      <c r="CQ46" s="639"/>
      <c r="CR46" s="640">
        <v>1166642</v>
      </c>
      <c r="CS46" s="641"/>
      <c r="CT46" s="641"/>
      <c r="CU46" s="641"/>
      <c r="CV46" s="641"/>
      <c r="CW46" s="641"/>
      <c r="CX46" s="641"/>
      <c r="CY46" s="642"/>
      <c r="CZ46" s="643">
        <v>14.5</v>
      </c>
      <c r="DA46" s="644"/>
      <c r="DB46" s="644"/>
      <c r="DC46" s="645"/>
      <c r="DD46" s="646">
        <v>228007</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55"/>
      <c r="CE47" s="656"/>
      <c r="CF47" s="637" t="s">
        <v>362</v>
      </c>
      <c r="CG47" s="638"/>
      <c r="CH47" s="638"/>
      <c r="CI47" s="638"/>
      <c r="CJ47" s="638"/>
      <c r="CK47" s="638"/>
      <c r="CL47" s="638"/>
      <c r="CM47" s="638"/>
      <c r="CN47" s="638"/>
      <c r="CO47" s="638"/>
      <c r="CP47" s="638"/>
      <c r="CQ47" s="639"/>
      <c r="CR47" s="640">
        <v>112407</v>
      </c>
      <c r="CS47" s="659"/>
      <c r="CT47" s="659"/>
      <c r="CU47" s="659"/>
      <c r="CV47" s="659"/>
      <c r="CW47" s="659"/>
      <c r="CX47" s="659"/>
      <c r="CY47" s="660"/>
      <c r="CZ47" s="643">
        <v>1.4</v>
      </c>
      <c r="DA47" s="661"/>
      <c r="DB47" s="661"/>
      <c r="DC47" s="662"/>
      <c r="DD47" s="646">
        <v>2018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657"/>
      <c r="CE48" s="658"/>
      <c r="CF48" s="637" t="s">
        <v>363</v>
      </c>
      <c r="CG48" s="638"/>
      <c r="CH48" s="638"/>
      <c r="CI48" s="638"/>
      <c r="CJ48" s="638"/>
      <c r="CK48" s="638"/>
      <c r="CL48" s="638"/>
      <c r="CM48" s="638"/>
      <c r="CN48" s="638"/>
      <c r="CO48" s="638"/>
      <c r="CP48" s="638"/>
      <c r="CQ48" s="639"/>
      <c r="CR48" s="640" t="s">
        <v>128</v>
      </c>
      <c r="CS48" s="641"/>
      <c r="CT48" s="641"/>
      <c r="CU48" s="641"/>
      <c r="CV48" s="641"/>
      <c r="CW48" s="641"/>
      <c r="CX48" s="641"/>
      <c r="CY48" s="642"/>
      <c r="CZ48" s="643" t="s">
        <v>128</v>
      </c>
      <c r="DA48" s="644"/>
      <c r="DB48" s="644"/>
      <c r="DC48" s="645"/>
      <c r="DD48" s="646" t="s">
        <v>128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621" t="s">
        <v>364</v>
      </c>
      <c r="CE49" s="622"/>
      <c r="CF49" s="622"/>
      <c r="CG49" s="622"/>
      <c r="CH49" s="622"/>
      <c r="CI49" s="622"/>
      <c r="CJ49" s="622"/>
      <c r="CK49" s="622"/>
      <c r="CL49" s="622"/>
      <c r="CM49" s="622"/>
      <c r="CN49" s="622"/>
      <c r="CO49" s="622"/>
      <c r="CP49" s="622"/>
      <c r="CQ49" s="623"/>
      <c r="CR49" s="624">
        <v>8069392</v>
      </c>
      <c r="CS49" s="625"/>
      <c r="CT49" s="625"/>
      <c r="CU49" s="625"/>
      <c r="CV49" s="625"/>
      <c r="CW49" s="625"/>
      <c r="CX49" s="625"/>
      <c r="CY49" s="626"/>
      <c r="CZ49" s="627">
        <v>100</v>
      </c>
      <c r="DA49" s="628"/>
      <c r="DB49" s="628"/>
      <c r="DC49" s="629"/>
      <c r="DD49" s="630">
        <v>4566242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KZmtCaC4Jl4+vct9a+OetREhEoSdH/pym1+nKzrTTFnef/p6vxmQ2WwzmbyneEROeywMTzIwwTuYXrrV22KdjQ==" saltValue="95j8fiHBIBqo3e+Rx1yMM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5" t="s">
        <v>366</v>
      </c>
      <c r="DK2" s="1166"/>
      <c r="DL2" s="1166"/>
      <c r="DM2" s="1166"/>
      <c r="DN2" s="1166"/>
      <c r="DO2" s="1167"/>
      <c r="DP2" s="249"/>
      <c r="DQ2" s="1165" t="s">
        <v>367</v>
      </c>
      <c r="DR2" s="1166"/>
      <c r="DS2" s="1166"/>
      <c r="DT2" s="1166"/>
      <c r="DU2" s="1166"/>
      <c r="DV2" s="1166"/>
      <c r="DW2" s="1166"/>
      <c r="DX2" s="1166"/>
      <c r="DY2" s="1166"/>
      <c r="DZ2" s="116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6"/>
      <c r="BA5" s="256"/>
      <c r="BB5" s="256"/>
      <c r="BC5" s="256"/>
      <c r="BD5" s="256"/>
      <c r="BE5" s="257"/>
      <c r="BF5" s="257"/>
      <c r="BG5" s="257"/>
      <c r="BH5" s="257"/>
      <c r="BI5" s="257"/>
      <c r="BJ5" s="257"/>
      <c r="BK5" s="257"/>
      <c r="BL5" s="257"/>
      <c r="BM5" s="257"/>
      <c r="BN5" s="257"/>
      <c r="BO5" s="257"/>
      <c r="BP5" s="257"/>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4"/>
    </row>
    <row r="6" spans="1:131" s="255"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2"/>
      <c r="BA6" s="252"/>
      <c r="BB6" s="252"/>
      <c r="BC6" s="252"/>
      <c r="BD6" s="252"/>
      <c r="BE6" s="253"/>
      <c r="BF6" s="253"/>
      <c r="BG6" s="253"/>
      <c r="BH6" s="253"/>
      <c r="BI6" s="253"/>
      <c r="BJ6" s="253"/>
      <c r="BK6" s="253"/>
      <c r="BL6" s="253"/>
      <c r="BM6" s="253"/>
      <c r="BN6" s="253"/>
      <c r="BO6" s="253"/>
      <c r="BP6" s="253"/>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4"/>
    </row>
    <row r="7" spans="1:131" s="255" customFormat="1" ht="26.25" customHeight="1" thickTop="1" x14ac:dyDescent="0.15">
      <c r="A7" s="258">
        <v>1</v>
      </c>
      <c r="B7" s="1105" t="s">
        <v>387</v>
      </c>
      <c r="C7" s="1106"/>
      <c r="D7" s="1106"/>
      <c r="E7" s="1106"/>
      <c r="F7" s="1106"/>
      <c r="G7" s="1106"/>
      <c r="H7" s="1106"/>
      <c r="I7" s="1106"/>
      <c r="J7" s="1106"/>
      <c r="K7" s="1106"/>
      <c r="L7" s="1106"/>
      <c r="M7" s="1106"/>
      <c r="N7" s="1106"/>
      <c r="O7" s="1106"/>
      <c r="P7" s="1107"/>
      <c r="Q7" s="1159">
        <v>8398</v>
      </c>
      <c r="R7" s="1160"/>
      <c r="S7" s="1160"/>
      <c r="T7" s="1160"/>
      <c r="U7" s="1160"/>
      <c r="V7" s="1160">
        <v>8068</v>
      </c>
      <c r="W7" s="1160"/>
      <c r="X7" s="1160"/>
      <c r="Y7" s="1160"/>
      <c r="Z7" s="1160"/>
      <c r="AA7" s="1160">
        <v>330</v>
      </c>
      <c r="AB7" s="1160"/>
      <c r="AC7" s="1160"/>
      <c r="AD7" s="1160"/>
      <c r="AE7" s="1161"/>
      <c r="AF7" s="1162">
        <v>233</v>
      </c>
      <c r="AG7" s="1163"/>
      <c r="AH7" s="1163"/>
      <c r="AI7" s="1163"/>
      <c r="AJ7" s="1164"/>
      <c r="AK7" s="1146">
        <v>11</v>
      </c>
      <c r="AL7" s="1147"/>
      <c r="AM7" s="1147"/>
      <c r="AN7" s="1147"/>
      <c r="AO7" s="1147"/>
      <c r="AP7" s="1147">
        <v>6297</v>
      </c>
      <c r="AQ7" s="1147"/>
      <c r="AR7" s="1147"/>
      <c r="AS7" s="1147"/>
      <c r="AT7" s="1147"/>
      <c r="AU7" s="1148"/>
      <c r="AV7" s="1148"/>
      <c r="AW7" s="1148"/>
      <c r="AX7" s="1148"/>
      <c r="AY7" s="1149"/>
      <c r="AZ7" s="252"/>
      <c r="BA7" s="252"/>
      <c r="BB7" s="252"/>
      <c r="BC7" s="252"/>
      <c r="BD7" s="252"/>
      <c r="BE7" s="253"/>
      <c r="BF7" s="253"/>
      <c r="BG7" s="253"/>
      <c r="BH7" s="253"/>
      <c r="BI7" s="253"/>
      <c r="BJ7" s="253"/>
      <c r="BK7" s="253"/>
      <c r="BL7" s="253"/>
      <c r="BM7" s="253"/>
      <c r="BN7" s="253"/>
      <c r="BO7" s="253"/>
      <c r="BP7" s="253"/>
      <c r="BQ7" s="259">
        <v>1</v>
      </c>
      <c r="BR7" s="260"/>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4"/>
    </row>
    <row r="8" spans="1:131" s="255" customFormat="1" ht="26.25" customHeight="1" x14ac:dyDescent="0.15">
      <c r="A8" s="261">
        <v>2</v>
      </c>
      <c r="B8" s="1092" t="s">
        <v>388</v>
      </c>
      <c r="C8" s="1093"/>
      <c r="D8" s="1093"/>
      <c r="E8" s="1093"/>
      <c r="F8" s="1093"/>
      <c r="G8" s="1093"/>
      <c r="H8" s="1093"/>
      <c r="I8" s="1093"/>
      <c r="J8" s="1093"/>
      <c r="K8" s="1093"/>
      <c r="L8" s="1093"/>
      <c r="M8" s="1093"/>
      <c r="N8" s="1093"/>
      <c r="O8" s="1093"/>
      <c r="P8" s="1094"/>
      <c r="Q8" s="1098">
        <v>23</v>
      </c>
      <c r="R8" s="1099"/>
      <c r="S8" s="1099"/>
      <c r="T8" s="1099"/>
      <c r="U8" s="1099"/>
      <c r="V8" s="1099">
        <v>22</v>
      </c>
      <c r="W8" s="1099"/>
      <c r="X8" s="1099"/>
      <c r="Y8" s="1099"/>
      <c r="Z8" s="1099"/>
      <c r="AA8" s="1099">
        <v>0</v>
      </c>
      <c r="AB8" s="1099"/>
      <c r="AC8" s="1099"/>
      <c r="AD8" s="1099"/>
      <c r="AE8" s="1100"/>
      <c r="AF8" s="1074">
        <v>0</v>
      </c>
      <c r="AG8" s="1075"/>
      <c r="AH8" s="1075"/>
      <c r="AI8" s="1075"/>
      <c r="AJ8" s="1076"/>
      <c r="AK8" s="1141">
        <v>15</v>
      </c>
      <c r="AL8" s="1142"/>
      <c r="AM8" s="1142"/>
      <c r="AN8" s="1142"/>
      <c r="AO8" s="1142"/>
      <c r="AP8" s="1142"/>
      <c r="AQ8" s="1142"/>
      <c r="AR8" s="1142"/>
      <c r="AS8" s="1142"/>
      <c r="AT8" s="1142"/>
      <c r="AU8" s="1139"/>
      <c r="AV8" s="1139"/>
      <c r="AW8" s="1139"/>
      <c r="AX8" s="1139"/>
      <c r="AY8" s="1140"/>
      <c r="AZ8" s="252"/>
      <c r="BA8" s="252"/>
      <c r="BB8" s="252"/>
      <c r="BC8" s="252"/>
      <c r="BD8" s="252"/>
      <c r="BE8" s="253"/>
      <c r="BF8" s="253"/>
      <c r="BG8" s="253"/>
      <c r="BH8" s="253"/>
      <c r="BI8" s="253"/>
      <c r="BJ8" s="253"/>
      <c r="BK8" s="253"/>
      <c r="BL8" s="253"/>
      <c r="BM8" s="253"/>
      <c r="BN8" s="253"/>
      <c r="BO8" s="253"/>
      <c r="BP8" s="253"/>
      <c r="BQ8" s="262">
        <v>2</v>
      </c>
      <c r="BR8" s="263"/>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4"/>
    </row>
    <row r="9" spans="1:131" s="255" customFormat="1" ht="26.25" customHeight="1" x14ac:dyDescent="0.15">
      <c r="A9" s="261">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2"/>
      <c r="BA9" s="252"/>
      <c r="BB9" s="252"/>
      <c r="BC9" s="252"/>
      <c r="BD9" s="252"/>
      <c r="BE9" s="253"/>
      <c r="BF9" s="253"/>
      <c r="BG9" s="253"/>
      <c r="BH9" s="253"/>
      <c r="BI9" s="253"/>
      <c r="BJ9" s="253"/>
      <c r="BK9" s="253"/>
      <c r="BL9" s="253"/>
      <c r="BM9" s="253"/>
      <c r="BN9" s="253"/>
      <c r="BO9" s="253"/>
      <c r="BP9" s="253"/>
      <c r="BQ9" s="262">
        <v>3</v>
      </c>
      <c r="BR9" s="263"/>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4"/>
    </row>
    <row r="10" spans="1:131" s="255" customFormat="1" ht="26.25" customHeight="1" x14ac:dyDescent="0.15">
      <c r="A10" s="261">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2"/>
      <c r="BA10" s="252"/>
      <c r="BB10" s="252"/>
      <c r="BC10" s="252"/>
      <c r="BD10" s="252"/>
      <c r="BE10" s="253"/>
      <c r="BF10" s="253"/>
      <c r="BG10" s="253"/>
      <c r="BH10" s="253"/>
      <c r="BI10" s="253"/>
      <c r="BJ10" s="253"/>
      <c r="BK10" s="253"/>
      <c r="BL10" s="253"/>
      <c r="BM10" s="253"/>
      <c r="BN10" s="253"/>
      <c r="BO10" s="253"/>
      <c r="BP10" s="253"/>
      <c r="BQ10" s="262">
        <v>4</v>
      </c>
      <c r="BR10" s="263"/>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4"/>
    </row>
    <row r="11" spans="1:131" s="255" customFormat="1" ht="26.25" customHeight="1" x14ac:dyDescent="0.15">
      <c r="A11" s="261">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2"/>
      <c r="BA11" s="252"/>
      <c r="BB11" s="252"/>
      <c r="BC11" s="252"/>
      <c r="BD11" s="252"/>
      <c r="BE11" s="253"/>
      <c r="BF11" s="253"/>
      <c r="BG11" s="253"/>
      <c r="BH11" s="253"/>
      <c r="BI11" s="253"/>
      <c r="BJ11" s="253"/>
      <c r="BK11" s="253"/>
      <c r="BL11" s="253"/>
      <c r="BM11" s="253"/>
      <c r="BN11" s="253"/>
      <c r="BO11" s="253"/>
      <c r="BP11" s="253"/>
      <c r="BQ11" s="262">
        <v>5</v>
      </c>
      <c r="BR11" s="263"/>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4"/>
    </row>
    <row r="12" spans="1:131" s="255" customFormat="1" ht="26.25" customHeight="1" x14ac:dyDescent="0.15">
      <c r="A12" s="261">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2"/>
      <c r="BA12" s="252"/>
      <c r="BB12" s="252"/>
      <c r="BC12" s="252"/>
      <c r="BD12" s="252"/>
      <c r="BE12" s="253"/>
      <c r="BF12" s="253"/>
      <c r="BG12" s="253"/>
      <c r="BH12" s="253"/>
      <c r="BI12" s="253"/>
      <c r="BJ12" s="253"/>
      <c r="BK12" s="253"/>
      <c r="BL12" s="253"/>
      <c r="BM12" s="253"/>
      <c r="BN12" s="253"/>
      <c r="BO12" s="253"/>
      <c r="BP12" s="253"/>
      <c r="BQ12" s="262">
        <v>6</v>
      </c>
      <c r="BR12" s="263"/>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4"/>
    </row>
    <row r="13" spans="1:131" s="255" customFormat="1" ht="26.25" customHeight="1" x14ac:dyDescent="0.15">
      <c r="A13" s="261">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2"/>
      <c r="BA13" s="252"/>
      <c r="BB13" s="252"/>
      <c r="BC13" s="252"/>
      <c r="BD13" s="252"/>
      <c r="BE13" s="253"/>
      <c r="BF13" s="253"/>
      <c r="BG13" s="253"/>
      <c r="BH13" s="253"/>
      <c r="BI13" s="253"/>
      <c r="BJ13" s="253"/>
      <c r="BK13" s="253"/>
      <c r="BL13" s="253"/>
      <c r="BM13" s="253"/>
      <c r="BN13" s="253"/>
      <c r="BO13" s="253"/>
      <c r="BP13" s="253"/>
      <c r="BQ13" s="262">
        <v>7</v>
      </c>
      <c r="BR13" s="263"/>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4"/>
    </row>
    <row r="14" spans="1:131" s="255" customFormat="1" ht="26.25" customHeight="1" x14ac:dyDescent="0.15">
      <c r="A14" s="261">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2"/>
      <c r="BA14" s="252"/>
      <c r="BB14" s="252"/>
      <c r="BC14" s="252"/>
      <c r="BD14" s="252"/>
      <c r="BE14" s="253"/>
      <c r="BF14" s="253"/>
      <c r="BG14" s="253"/>
      <c r="BH14" s="253"/>
      <c r="BI14" s="253"/>
      <c r="BJ14" s="253"/>
      <c r="BK14" s="253"/>
      <c r="BL14" s="253"/>
      <c r="BM14" s="253"/>
      <c r="BN14" s="253"/>
      <c r="BO14" s="253"/>
      <c r="BP14" s="253"/>
      <c r="BQ14" s="262">
        <v>8</v>
      </c>
      <c r="BR14" s="263"/>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4"/>
    </row>
    <row r="15" spans="1:131" s="255" customFormat="1" ht="26.25" customHeight="1" x14ac:dyDescent="0.15">
      <c r="A15" s="261">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2"/>
      <c r="BA15" s="252"/>
      <c r="BB15" s="252"/>
      <c r="BC15" s="252"/>
      <c r="BD15" s="252"/>
      <c r="BE15" s="253"/>
      <c r="BF15" s="253"/>
      <c r="BG15" s="253"/>
      <c r="BH15" s="253"/>
      <c r="BI15" s="253"/>
      <c r="BJ15" s="253"/>
      <c r="BK15" s="253"/>
      <c r="BL15" s="253"/>
      <c r="BM15" s="253"/>
      <c r="BN15" s="253"/>
      <c r="BO15" s="253"/>
      <c r="BP15" s="253"/>
      <c r="BQ15" s="262">
        <v>9</v>
      </c>
      <c r="BR15" s="263"/>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4"/>
    </row>
    <row r="16" spans="1:131" s="255" customFormat="1" ht="26.25" customHeight="1" x14ac:dyDescent="0.15">
      <c r="A16" s="261">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2"/>
      <c r="BA16" s="252"/>
      <c r="BB16" s="252"/>
      <c r="BC16" s="252"/>
      <c r="BD16" s="252"/>
      <c r="BE16" s="253"/>
      <c r="BF16" s="253"/>
      <c r="BG16" s="253"/>
      <c r="BH16" s="253"/>
      <c r="BI16" s="253"/>
      <c r="BJ16" s="253"/>
      <c r="BK16" s="253"/>
      <c r="BL16" s="253"/>
      <c r="BM16" s="253"/>
      <c r="BN16" s="253"/>
      <c r="BO16" s="253"/>
      <c r="BP16" s="253"/>
      <c r="BQ16" s="262">
        <v>10</v>
      </c>
      <c r="BR16" s="263"/>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4"/>
    </row>
    <row r="17" spans="1:131" s="255" customFormat="1" ht="26.25" customHeight="1" x14ac:dyDescent="0.15">
      <c r="A17" s="261">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2"/>
      <c r="BA17" s="252"/>
      <c r="BB17" s="252"/>
      <c r="BC17" s="252"/>
      <c r="BD17" s="252"/>
      <c r="BE17" s="253"/>
      <c r="BF17" s="253"/>
      <c r="BG17" s="253"/>
      <c r="BH17" s="253"/>
      <c r="BI17" s="253"/>
      <c r="BJ17" s="253"/>
      <c r="BK17" s="253"/>
      <c r="BL17" s="253"/>
      <c r="BM17" s="253"/>
      <c r="BN17" s="253"/>
      <c r="BO17" s="253"/>
      <c r="BP17" s="253"/>
      <c r="BQ17" s="262">
        <v>11</v>
      </c>
      <c r="BR17" s="263"/>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4"/>
    </row>
    <row r="18" spans="1:131" s="255" customFormat="1" ht="26.25" customHeight="1" x14ac:dyDescent="0.15">
      <c r="A18" s="261">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2"/>
      <c r="BA18" s="252"/>
      <c r="BB18" s="252"/>
      <c r="BC18" s="252"/>
      <c r="BD18" s="252"/>
      <c r="BE18" s="253"/>
      <c r="BF18" s="253"/>
      <c r="BG18" s="253"/>
      <c r="BH18" s="253"/>
      <c r="BI18" s="253"/>
      <c r="BJ18" s="253"/>
      <c r="BK18" s="253"/>
      <c r="BL18" s="253"/>
      <c r="BM18" s="253"/>
      <c r="BN18" s="253"/>
      <c r="BO18" s="253"/>
      <c r="BP18" s="253"/>
      <c r="BQ18" s="262">
        <v>12</v>
      </c>
      <c r="BR18" s="263"/>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4"/>
    </row>
    <row r="19" spans="1:131" s="255" customFormat="1" ht="26.25" customHeight="1" x14ac:dyDescent="0.15">
      <c r="A19" s="261">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2"/>
      <c r="BA19" s="252"/>
      <c r="BB19" s="252"/>
      <c r="BC19" s="252"/>
      <c r="BD19" s="252"/>
      <c r="BE19" s="253"/>
      <c r="BF19" s="253"/>
      <c r="BG19" s="253"/>
      <c r="BH19" s="253"/>
      <c r="BI19" s="253"/>
      <c r="BJ19" s="253"/>
      <c r="BK19" s="253"/>
      <c r="BL19" s="253"/>
      <c r="BM19" s="253"/>
      <c r="BN19" s="253"/>
      <c r="BO19" s="253"/>
      <c r="BP19" s="253"/>
      <c r="BQ19" s="262">
        <v>13</v>
      </c>
      <c r="BR19" s="263"/>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4"/>
    </row>
    <row r="20" spans="1:131" s="255" customFormat="1" ht="26.25" customHeight="1" x14ac:dyDescent="0.15">
      <c r="A20" s="261">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2"/>
      <c r="BA20" s="252"/>
      <c r="BB20" s="252"/>
      <c r="BC20" s="252"/>
      <c r="BD20" s="252"/>
      <c r="BE20" s="253"/>
      <c r="BF20" s="253"/>
      <c r="BG20" s="253"/>
      <c r="BH20" s="253"/>
      <c r="BI20" s="253"/>
      <c r="BJ20" s="253"/>
      <c r="BK20" s="253"/>
      <c r="BL20" s="253"/>
      <c r="BM20" s="253"/>
      <c r="BN20" s="253"/>
      <c r="BO20" s="253"/>
      <c r="BP20" s="253"/>
      <c r="BQ20" s="262">
        <v>14</v>
      </c>
      <c r="BR20" s="263"/>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4"/>
    </row>
    <row r="21" spans="1:131" s="255" customFormat="1" ht="26.25" customHeight="1" thickBot="1" x14ac:dyDescent="0.2">
      <c r="A21" s="261">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2"/>
      <c r="BA21" s="252"/>
      <c r="BB21" s="252"/>
      <c r="BC21" s="252"/>
      <c r="BD21" s="252"/>
      <c r="BE21" s="253"/>
      <c r="BF21" s="253"/>
      <c r="BG21" s="253"/>
      <c r="BH21" s="253"/>
      <c r="BI21" s="253"/>
      <c r="BJ21" s="253"/>
      <c r="BK21" s="253"/>
      <c r="BL21" s="253"/>
      <c r="BM21" s="253"/>
      <c r="BN21" s="253"/>
      <c r="BO21" s="253"/>
      <c r="BP21" s="253"/>
      <c r="BQ21" s="262">
        <v>15</v>
      </c>
      <c r="BR21" s="263"/>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4"/>
    </row>
    <row r="22" spans="1:131" s="255" customFormat="1" ht="26.25" customHeight="1" x14ac:dyDescent="0.15">
      <c r="A22" s="261">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389</v>
      </c>
      <c r="BA22" s="1090"/>
      <c r="BB22" s="1090"/>
      <c r="BC22" s="1090"/>
      <c r="BD22" s="1091"/>
      <c r="BE22" s="253"/>
      <c r="BF22" s="253"/>
      <c r="BG22" s="253"/>
      <c r="BH22" s="253"/>
      <c r="BI22" s="253"/>
      <c r="BJ22" s="253"/>
      <c r="BK22" s="253"/>
      <c r="BL22" s="253"/>
      <c r="BM22" s="253"/>
      <c r="BN22" s="253"/>
      <c r="BO22" s="253"/>
      <c r="BP22" s="253"/>
      <c r="BQ22" s="262">
        <v>16</v>
      </c>
      <c r="BR22" s="263"/>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4"/>
    </row>
    <row r="23" spans="1:131" s="255" customFormat="1" ht="26.25" customHeight="1" thickBot="1" x14ac:dyDescent="0.2">
      <c r="A23" s="264" t="s">
        <v>390</v>
      </c>
      <c r="B23" s="999" t="s">
        <v>391</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234</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128</v>
      </c>
      <c r="BA23" s="1121"/>
      <c r="BB23" s="1121"/>
      <c r="BC23" s="1121"/>
      <c r="BD23" s="1122"/>
      <c r="BE23" s="253"/>
      <c r="BF23" s="253"/>
      <c r="BG23" s="253"/>
      <c r="BH23" s="253"/>
      <c r="BI23" s="253"/>
      <c r="BJ23" s="253"/>
      <c r="BK23" s="253"/>
      <c r="BL23" s="253"/>
      <c r="BM23" s="253"/>
      <c r="BN23" s="253"/>
      <c r="BO23" s="253"/>
      <c r="BP23" s="253"/>
      <c r="BQ23" s="262">
        <v>17</v>
      </c>
      <c r="BR23" s="263"/>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4"/>
    </row>
    <row r="24" spans="1:131" s="255"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2"/>
      <c r="BA24" s="252"/>
      <c r="BB24" s="252"/>
      <c r="BC24" s="252"/>
      <c r="BD24" s="252"/>
      <c r="BE24" s="253"/>
      <c r="BF24" s="253"/>
      <c r="BG24" s="253"/>
      <c r="BH24" s="253"/>
      <c r="BI24" s="253"/>
      <c r="BJ24" s="253"/>
      <c r="BK24" s="253"/>
      <c r="BL24" s="253"/>
      <c r="BM24" s="253"/>
      <c r="BN24" s="253"/>
      <c r="BO24" s="253"/>
      <c r="BP24" s="253"/>
      <c r="BQ24" s="262">
        <v>18</v>
      </c>
      <c r="BR24" s="263"/>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4"/>
    </row>
    <row r="25" spans="1:131" s="247"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2"/>
      <c r="BK25" s="252"/>
      <c r="BL25" s="252"/>
      <c r="BM25" s="252"/>
      <c r="BN25" s="252"/>
      <c r="BO25" s="265"/>
      <c r="BP25" s="265"/>
      <c r="BQ25" s="262">
        <v>19</v>
      </c>
      <c r="BR25" s="263"/>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6"/>
    </row>
    <row r="26" spans="1:131" s="247"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2"/>
      <c r="BK26" s="252"/>
      <c r="BL26" s="252"/>
      <c r="BM26" s="252"/>
      <c r="BN26" s="252"/>
      <c r="BO26" s="265"/>
      <c r="BP26" s="265"/>
      <c r="BQ26" s="262">
        <v>20</v>
      </c>
      <c r="BR26" s="263"/>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6"/>
    </row>
    <row r="27" spans="1:131" s="247"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2"/>
      <c r="BK27" s="252"/>
      <c r="BL27" s="252"/>
      <c r="BM27" s="252"/>
      <c r="BN27" s="252"/>
      <c r="BO27" s="265"/>
      <c r="BP27" s="265"/>
      <c r="BQ27" s="262">
        <v>21</v>
      </c>
      <c r="BR27" s="263"/>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6"/>
    </row>
    <row r="28" spans="1:131" s="247" customFormat="1" ht="26.25" customHeight="1" thickTop="1" x14ac:dyDescent="0.15">
      <c r="A28" s="266">
        <v>1</v>
      </c>
      <c r="B28" s="1105" t="s">
        <v>402</v>
      </c>
      <c r="C28" s="1106"/>
      <c r="D28" s="1106"/>
      <c r="E28" s="1106"/>
      <c r="F28" s="1106"/>
      <c r="G28" s="1106"/>
      <c r="H28" s="1106"/>
      <c r="I28" s="1106"/>
      <c r="J28" s="1106"/>
      <c r="K28" s="1106"/>
      <c r="L28" s="1106"/>
      <c r="M28" s="1106"/>
      <c r="N28" s="1106"/>
      <c r="O28" s="1106"/>
      <c r="P28" s="1107"/>
      <c r="Q28" s="1108">
        <v>1581</v>
      </c>
      <c r="R28" s="1109"/>
      <c r="S28" s="1109"/>
      <c r="T28" s="1109"/>
      <c r="U28" s="1109"/>
      <c r="V28" s="1109">
        <v>1538</v>
      </c>
      <c r="W28" s="1109"/>
      <c r="X28" s="1109"/>
      <c r="Y28" s="1109"/>
      <c r="Z28" s="1109"/>
      <c r="AA28" s="1109">
        <v>43</v>
      </c>
      <c r="AB28" s="1109"/>
      <c r="AC28" s="1109"/>
      <c r="AD28" s="1109"/>
      <c r="AE28" s="1110"/>
      <c r="AF28" s="1111">
        <v>43</v>
      </c>
      <c r="AG28" s="1109"/>
      <c r="AH28" s="1109"/>
      <c r="AI28" s="1109"/>
      <c r="AJ28" s="1112"/>
      <c r="AK28" s="1113">
        <v>96</v>
      </c>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52"/>
      <c r="BK28" s="252"/>
      <c r="BL28" s="252"/>
      <c r="BM28" s="252"/>
      <c r="BN28" s="252"/>
      <c r="BO28" s="265"/>
      <c r="BP28" s="265"/>
      <c r="BQ28" s="262">
        <v>22</v>
      </c>
      <c r="BR28" s="263"/>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6"/>
    </row>
    <row r="29" spans="1:131" s="247" customFormat="1" ht="26.25" customHeight="1" x14ac:dyDescent="0.15">
      <c r="A29" s="266">
        <v>2</v>
      </c>
      <c r="B29" s="1092" t="s">
        <v>403</v>
      </c>
      <c r="C29" s="1093"/>
      <c r="D29" s="1093"/>
      <c r="E29" s="1093"/>
      <c r="F29" s="1093"/>
      <c r="G29" s="1093"/>
      <c r="H29" s="1093"/>
      <c r="I29" s="1093"/>
      <c r="J29" s="1093"/>
      <c r="K29" s="1093"/>
      <c r="L29" s="1093"/>
      <c r="M29" s="1093"/>
      <c r="N29" s="1093"/>
      <c r="O29" s="1093"/>
      <c r="P29" s="1094"/>
      <c r="Q29" s="1098">
        <v>1212</v>
      </c>
      <c r="R29" s="1099"/>
      <c r="S29" s="1099"/>
      <c r="T29" s="1099"/>
      <c r="U29" s="1099"/>
      <c r="V29" s="1099">
        <v>1114</v>
      </c>
      <c r="W29" s="1099"/>
      <c r="X29" s="1099"/>
      <c r="Y29" s="1099"/>
      <c r="Z29" s="1099"/>
      <c r="AA29" s="1099">
        <v>97</v>
      </c>
      <c r="AB29" s="1099"/>
      <c r="AC29" s="1099"/>
      <c r="AD29" s="1099"/>
      <c r="AE29" s="1100"/>
      <c r="AF29" s="1074">
        <v>97</v>
      </c>
      <c r="AG29" s="1075"/>
      <c r="AH29" s="1075"/>
      <c r="AI29" s="1075"/>
      <c r="AJ29" s="1076"/>
      <c r="AK29" s="1035">
        <v>189</v>
      </c>
      <c r="AL29" s="1026"/>
      <c r="AM29" s="1026"/>
      <c r="AN29" s="1026"/>
      <c r="AO29" s="1026"/>
      <c r="AP29" s="1026"/>
      <c r="AQ29" s="1026"/>
      <c r="AR29" s="1026"/>
      <c r="AS29" s="1026"/>
      <c r="AT29" s="1026"/>
      <c r="AU29" s="1026"/>
      <c r="AV29" s="1026"/>
      <c r="AW29" s="1026"/>
      <c r="AX29" s="1026"/>
      <c r="AY29" s="1026"/>
      <c r="AZ29" s="1097"/>
      <c r="BA29" s="1097"/>
      <c r="BB29" s="1097"/>
      <c r="BC29" s="1097"/>
      <c r="BD29" s="1097"/>
      <c r="BE29" s="1087"/>
      <c r="BF29" s="1087"/>
      <c r="BG29" s="1087"/>
      <c r="BH29" s="1087"/>
      <c r="BI29" s="1088"/>
      <c r="BJ29" s="252"/>
      <c r="BK29" s="252"/>
      <c r="BL29" s="252"/>
      <c r="BM29" s="252"/>
      <c r="BN29" s="252"/>
      <c r="BO29" s="265"/>
      <c r="BP29" s="265"/>
      <c r="BQ29" s="262">
        <v>23</v>
      </c>
      <c r="BR29" s="263"/>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6"/>
    </row>
    <row r="30" spans="1:131" s="247" customFormat="1" ht="26.25" customHeight="1" x14ac:dyDescent="0.15">
      <c r="A30" s="266">
        <v>3</v>
      </c>
      <c r="B30" s="1092" t="s">
        <v>404</v>
      </c>
      <c r="C30" s="1093"/>
      <c r="D30" s="1093"/>
      <c r="E30" s="1093"/>
      <c r="F30" s="1093"/>
      <c r="G30" s="1093"/>
      <c r="H30" s="1093"/>
      <c r="I30" s="1093"/>
      <c r="J30" s="1093"/>
      <c r="K30" s="1093"/>
      <c r="L30" s="1093"/>
      <c r="M30" s="1093"/>
      <c r="N30" s="1093"/>
      <c r="O30" s="1093"/>
      <c r="P30" s="1094"/>
      <c r="Q30" s="1098">
        <v>143</v>
      </c>
      <c r="R30" s="1099"/>
      <c r="S30" s="1099"/>
      <c r="T30" s="1099"/>
      <c r="U30" s="1099"/>
      <c r="V30" s="1099">
        <v>134</v>
      </c>
      <c r="W30" s="1099"/>
      <c r="X30" s="1099"/>
      <c r="Y30" s="1099"/>
      <c r="Z30" s="1099"/>
      <c r="AA30" s="1099">
        <v>9</v>
      </c>
      <c r="AB30" s="1099"/>
      <c r="AC30" s="1099"/>
      <c r="AD30" s="1099"/>
      <c r="AE30" s="1100"/>
      <c r="AF30" s="1074">
        <v>9</v>
      </c>
      <c r="AG30" s="1075"/>
      <c r="AH30" s="1075"/>
      <c r="AI30" s="1075"/>
      <c r="AJ30" s="1076"/>
      <c r="AK30" s="1035">
        <v>48</v>
      </c>
      <c r="AL30" s="1026"/>
      <c r="AM30" s="1026"/>
      <c r="AN30" s="1026"/>
      <c r="AO30" s="1026"/>
      <c r="AP30" s="1026"/>
      <c r="AQ30" s="1026"/>
      <c r="AR30" s="1026"/>
      <c r="AS30" s="1026"/>
      <c r="AT30" s="1026"/>
      <c r="AU30" s="1026"/>
      <c r="AV30" s="1026"/>
      <c r="AW30" s="1026"/>
      <c r="AX30" s="1026"/>
      <c r="AY30" s="1026"/>
      <c r="AZ30" s="1097"/>
      <c r="BA30" s="1097"/>
      <c r="BB30" s="1097"/>
      <c r="BC30" s="1097"/>
      <c r="BD30" s="1097"/>
      <c r="BE30" s="1087"/>
      <c r="BF30" s="1087"/>
      <c r="BG30" s="1087"/>
      <c r="BH30" s="1087"/>
      <c r="BI30" s="1088"/>
      <c r="BJ30" s="252"/>
      <c r="BK30" s="252"/>
      <c r="BL30" s="252"/>
      <c r="BM30" s="252"/>
      <c r="BN30" s="252"/>
      <c r="BO30" s="265"/>
      <c r="BP30" s="265"/>
      <c r="BQ30" s="262">
        <v>24</v>
      </c>
      <c r="BR30" s="263"/>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6"/>
    </row>
    <row r="31" spans="1:131" s="247" customFormat="1" ht="26.25" customHeight="1" x14ac:dyDescent="0.15">
      <c r="A31" s="266">
        <v>4</v>
      </c>
      <c r="B31" s="1092" t="s">
        <v>405</v>
      </c>
      <c r="C31" s="1093"/>
      <c r="D31" s="1093"/>
      <c r="E31" s="1093"/>
      <c r="F31" s="1093"/>
      <c r="G31" s="1093"/>
      <c r="H31" s="1093"/>
      <c r="I31" s="1093"/>
      <c r="J31" s="1093"/>
      <c r="K31" s="1093"/>
      <c r="L31" s="1093"/>
      <c r="M31" s="1093"/>
      <c r="N31" s="1093"/>
      <c r="O31" s="1093"/>
      <c r="P31" s="1094"/>
      <c r="Q31" s="1098">
        <v>296</v>
      </c>
      <c r="R31" s="1099"/>
      <c r="S31" s="1099"/>
      <c r="T31" s="1099"/>
      <c r="U31" s="1099"/>
      <c r="V31" s="1099">
        <v>259</v>
      </c>
      <c r="W31" s="1099"/>
      <c r="X31" s="1099"/>
      <c r="Y31" s="1099"/>
      <c r="Z31" s="1099"/>
      <c r="AA31" s="1099">
        <v>36</v>
      </c>
      <c r="AB31" s="1099"/>
      <c r="AC31" s="1099"/>
      <c r="AD31" s="1099"/>
      <c r="AE31" s="1100"/>
      <c r="AF31" s="1074">
        <v>271</v>
      </c>
      <c r="AG31" s="1075"/>
      <c r="AH31" s="1075"/>
      <c r="AI31" s="1075"/>
      <c r="AJ31" s="1076"/>
      <c r="AK31" s="1035">
        <v>9</v>
      </c>
      <c r="AL31" s="1026"/>
      <c r="AM31" s="1026"/>
      <c r="AN31" s="1026"/>
      <c r="AO31" s="1026"/>
      <c r="AP31" s="1026">
        <v>397</v>
      </c>
      <c r="AQ31" s="1026"/>
      <c r="AR31" s="1026"/>
      <c r="AS31" s="1026"/>
      <c r="AT31" s="1026"/>
      <c r="AU31" s="1026">
        <v>16</v>
      </c>
      <c r="AV31" s="1026"/>
      <c r="AW31" s="1026"/>
      <c r="AX31" s="1026"/>
      <c r="AY31" s="1026"/>
      <c r="AZ31" s="1097"/>
      <c r="BA31" s="1097"/>
      <c r="BB31" s="1097"/>
      <c r="BC31" s="1097"/>
      <c r="BD31" s="1097"/>
      <c r="BE31" s="1087" t="s">
        <v>406</v>
      </c>
      <c r="BF31" s="1087"/>
      <c r="BG31" s="1087"/>
      <c r="BH31" s="1087"/>
      <c r="BI31" s="1088"/>
      <c r="BJ31" s="252"/>
      <c r="BK31" s="252"/>
      <c r="BL31" s="252"/>
      <c r="BM31" s="252"/>
      <c r="BN31" s="252"/>
      <c r="BO31" s="265"/>
      <c r="BP31" s="265"/>
      <c r="BQ31" s="262">
        <v>25</v>
      </c>
      <c r="BR31" s="263"/>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6"/>
    </row>
    <row r="32" spans="1:131" s="247" customFormat="1" ht="26.25" customHeight="1" x14ac:dyDescent="0.15">
      <c r="A32" s="266">
        <v>5</v>
      </c>
      <c r="B32" s="1092" t="s">
        <v>407</v>
      </c>
      <c r="C32" s="1093"/>
      <c r="D32" s="1093"/>
      <c r="E32" s="1093"/>
      <c r="F32" s="1093"/>
      <c r="G32" s="1093"/>
      <c r="H32" s="1093"/>
      <c r="I32" s="1093"/>
      <c r="J32" s="1093"/>
      <c r="K32" s="1093"/>
      <c r="L32" s="1093"/>
      <c r="M32" s="1093"/>
      <c r="N32" s="1093"/>
      <c r="O32" s="1093"/>
      <c r="P32" s="1094"/>
      <c r="Q32" s="1098">
        <v>147</v>
      </c>
      <c r="R32" s="1099"/>
      <c r="S32" s="1099"/>
      <c r="T32" s="1099"/>
      <c r="U32" s="1099"/>
      <c r="V32" s="1099">
        <v>141</v>
      </c>
      <c r="W32" s="1099"/>
      <c r="X32" s="1099"/>
      <c r="Y32" s="1099"/>
      <c r="Z32" s="1099"/>
      <c r="AA32" s="1099">
        <v>5</v>
      </c>
      <c r="AB32" s="1099"/>
      <c r="AC32" s="1099"/>
      <c r="AD32" s="1099"/>
      <c r="AE32" s="1100"/>
      <c r="AF32" s="1074">
        <v>5</v>
      </c>
      <c r="AG32" s="1075"/>
      <c r="AH32" s="1075"/>
      <c r="AI32" s="1075"/>
      <c r="AJ32" s="1076"/>
      <c r="AK32" s="1035">
        <v>104</v>
      </c>
      <c r="AL32" s="1026"/>
      <c r="AM32" s="1026"/>
      <c r="AN32" s="1026"/>
      <c r="AO32" s="1026"/>
      <c r="AP32" s="1026">
        <v>1314</v>
      </c>
      <c r="AQ32" s="1026"/>
      <c r="AR32" s="1026"/>
      <c r="AS32" s="1026"/>
      <c r="AT32" s="1026"/>
      <c r="AU32" s="1026">
        <v>1314</v>
      </c>
      <c r="AV32" s="1026"/>
      <c r="AW32" s="1026"/>
      <c r="AX32" s="1026"/>
      <c r="AY32" s="1026"/>
      <c r="AZ32" s="1097"/>
      <c r="BA32" s="1097"/>
      <c r="BB32" s="1097"/>
      <c r="BC32" s="1097"/>
      <c r="BD32" s="1097"/>
      <c r="BE32" s="1087" t="s">
        <v>408</v>
      </c>
      <c r="BF32" s="1087"/>
      <c r="BG32" s="1087"/>
      <c r="BH32" s="1087"/>
      <c r="BI32" s="1088"/>
      <c r="BJ32" s="252"/>
      <c r="BK32" s="252"/>
      <c r="BL32" s="252"/>
      <c r="BM32" s="252"/>
      <c r="BN32" s="252"/>
      <c r="BO32" s="265"/>
      <c r="BP32" s="265"/>
      <c r="BQ32" s="262">
        <v>26</v>
      </c>
      <c r="BR32" s="263"/>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6"/>
    </row>
    <row r="33" spans="1:131" s="247" customFormat="1" ht="26.25" customHeight="1" x14ac:dyDescent="0.15">
      <c r="A33" s="266">
        <v>6</v>
      </c>
      <c r="B33" s="1092" t="s">
        <v>409</v>
      </c>
      <c r="C33" s="1093"/>
      <c r="D33" s="1093"/>
      <c r="E33" s="1093"/>
      <c r="F33" s="1093"/>
      <c r="G33" s="1093"/>
      <c r="H33" s="1093"/>
      <c r="I33" s="1093"/>
      <c r="J33" s="1093"/>
      <c r="K33" s="1093"/>
      <c r="L33" s="1093"/>
      <c r="M33" s="1093"/>
      <c r="N33" s="1093"/>
      <c r="O33" s="1093"/>
      <c r="P33" s="1094"/>
      <c r="Q33" s="1098">
        <v>23</v>
      </c>
      <c r="R33" s="1099"/>
      <c r="S33" s="1099"/>
      <c r="T33" s="1099"/>
      <c r="U33" s="1099"/>
      <c r="V33" s="1099">
        <v>22</v>
      </c>
      <c r="W33" s="1099"/>
      <c r="X33" s="1099"/>
      <c r="Y33" s="1099"/>
      <c r="Z33" s="1099"/>
      <c r="AA33" s="1099">
        <v>1</v>
      </c>
      <c r="AB33" s="1099"/>
      <c r="AC33" s="1099"/>
      <c r="AD33" s="1099"/>
      <c r="AE33" s="1100"/>
      <c r="AF33" s="1074">
        <v>1</v>
      </c>
      <c r="AG33" s="1075"/>
      <c r="AH33" s="1075"/>
      <c r="AI33" s="1075"/>
      <c r="AJ33" s="1076"/>
      <c r="AK33" s="1035">
        <v>22</v>
      </c>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t="s">
        <v>408</v>
      </c>
      <c r="BF33" s="1087"/>
      <c r="BG33" s="1087"/>
      <c r="BH33" s="1087"/>
      <c r="BI33" s="1088"/>
      <c r="BJ33" s="252"/>
      <c r="BK33" s="252"/>
      <c r="BL33" s="252"/>
      <c r="BM33" s="252"/>
      <c r="BN33" s="252"/>
      <c r="BO33" s="265"/>
      <c r="BP33" s="265"/>
      <c r="BQ33" s="262">
        <v>27</v>
      </c>
      <c r="BR33" s="263"/>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6"/>
    </row>
    <row r="34" spans="1:131" s="247" customFormat="1" ht="26.25" customHeight="1" x14ac:dyDescent="0.15">
      <c r="A34" s="266">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2"/>
      <c r="BK34" s="252"/>
      <c r="BL34" s="252"/>
      <c r="BM34" s="252"/>
      <c r="BN34" s="252"/>
      <c r="BO34" s="265"/>
      <c r="BP34" s="265"/>
      <c r="BQ34" s="262">
        <v>28</v>
      </c>
      <c r="BR34" s="263"/>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6"/>
    </row>
    <row r="35" spans="1:131" s="247" customFormat="1" ht="26.25" customHeight="1" x14ac:dyDescent="0.15">
      <c r="A35" s="266">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2"/>
      <c r="BK35" s="252"/>
      <c r="BL35" s="252"/>
      <c r="BM35" s="252"/>
      <c r="BN35" s="252"/>
      <c r="BO35" s="265"/>
      <c r="BP35" s="265"/>
      <c r="BQ35" s="262">
        <v>29</v>
      </c>
      <c r="BR35" s="263"/>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6"/>
    </row>
    <row r="36" spans="1:131" s="247" customFormat="1" ht="26.25" customHeight="1" x14ac:dyDescent="0.15">
      <c r="A36" s="266">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2"/>
      <c r="BK36" s="252"/>
      <c r="BL36" s="252"/>
      <c r="BM36" s="252"/>
      <c r="BN36" s="252"/>
      <c r="BO36" s="265"/>
      <c r="BP36" s="265"/>
      <c r="BQ36" s="262">
        <v>30</v>
      </c>
      <c r="BR36" s="263"/>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6"/>
    </row>
    <row r="37" spans="1:131" s="247" customFormat="1" ht="26.25" customHeight="1" x14ac:dyDescent="0.15">
      <c r="A37" s="266">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2"/>
      <c r="BK37" s="252"/>
      <c r="BL37" s="252"/>
      <c r="BM37" s="252"/>
      <c r="BN37" s="252"/>
      <c r="BO37" s="265"/>
      <c r="BP37" s="265"/>
      <c r="BQ37" s="262">
        <v>31</v>
      </c>
      <c r="BR37" s="263"/>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6"/>
    </row>
    <row r="38" spans="1:131" s="247" customFormat="1" ht="26.25" customHeight="1" x14ac:dyDescent="0.15">
      <c r="A38" s="266">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2"/>
      <c r="BK38" s="252"/>
      <c r="BL38" s="252"/>
      <c r="BM38" s="252"/>
      <c r="BN38" s="252"/>
      <c r="BO38" s="265"/>
      <c r="BP38" s="265"/>
      <c r="BQ38" s="262">
        <v>32</v>
      </c>
      <c r="BR38" s="263"/>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6"/>
    </row>
    <row r="39" spans="1:131" s="247" customFormat="1" ht="26.25" customHeight="1" x14ac:dyDescent="0.15">
      <c r="A39" s="266">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2"/>
      <c r="BK39" s="252"/>
      <c r="BL39" s="252"/>
      <c r="BM39" s="252"/>
      <c r="BN39" s="252"/>
      <c r="BO39" s="265"/>
      <c r="BP39" s="265"/>
      <c r="BQ39" s="262">
        <v>33</v>
      </c>
      <c r="BR39" s="263"/>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6"/>
    </row>
    <row r="40" spans="1:131" s="247" customFormat="1" ht="26.25" customHeight="1" x14ac:dyDescent="0.15">
      <c r="A40" s="261">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2"/>
      <c r="BK40" s="252"/>
      <c r="BL40" s="252"/>
      <c r="BM40" s="252"/>
      <c r="BN40" s="252"/>
      <c r="BO40" s="265"/>
      <c r="BP40" s="265"/>
      <c r="BQ40" s="262">
        <v>34</v>
      </c>
      <c r="BR40" s="263"/>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6"/>
    </row>
    <row r="41" spans="1:131" s="247" customFormat="1" ht="26.25" customHeight="1" x14ac:dyDescent="0.15">
      <c r="A41" s="261">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2"/>
      <c r="BK41" s="252"/>
      <c r="BL41" s="252"/>
      <c r="BM41" s="252"/>
      <c r="BN41" s="252"/>
      <c r="BO41" s="265"/>
      <c r="BP41" s="265"/>
      <c r="BQ41" s="262">
        <v>35</v>
      </c>
      <c r="BR41" s="263"/>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6"/>
    </row>
    <row r="42" spans="1:131" s="247" customFormat="1" ht="26.25" customHeight="1" x14ac:dyDescent="0.15">
      <c r="A42" s="261">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2"/>
      <c r="BK42" s="252"/>
      <c r="BL42" s="252"/>
      <c r="BM42" s="252"/>
      <c r="BN42" s="252"/>
      <c r="BO42" s="265"/>
      <c r="BP42" s="265"/>
      <c r="BQ42" s="262">
        <v>36</v>
      </c>
      <c r="BR42" s="263"/>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6"/>
    </row>
    <row r="43" spans="1:131" s="247" customFormat="1" ht="26.25" customHeight="1" x14ac:dyDescent="0.15">
      <c r="A43" s="261">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2"/>
      <c r="BK43" s="252"/>
      <c r="BL43" s="252"/>
      <c r="BM43" s="252"/>
      <c r="BN43" s="252"/>
      <c r="BO43" s="265"/>
      <c r="BP43" s="265"/>
      <c r="BQ43" s="262">
        <v>37</v>
      </c>
      <c r="BR43" s="263"/>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6"/>
    </row>
    <row r="44" spans="1:131" s="247" customFormat="1" ht="26.25" customHeight="1" x14ac:dyDescent="0.15">
      <c r="A44" s="261">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2"/>
      <c r="BK44" s="252"/>
      <c r="BL44" s="252"/>
      <c r="BM44" s="252"/>
      <c r="BN44" s="252"/>
      <c r="BO44" s="265"/>
      <c r="BP44" s="265"/>
      <c r="BQ44" s="262">
        <v>38</v>
      </c>
      <c r="BR44" s="263"/>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6"/>
    </row>
    <row r="45" spans="1:131" s="247" customFormat="1" ht="26.25" customHeight="1" x14ac:dyDescent="0.15">
      <c r="A45" s="261">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2"/>
      <c r="BK45" s="252"/>
      <c r="BL45" s="252"/>
      <c r="BM45" s="252"/>
      <c r="BN45" s="252"/>
      <c r="BO45" s="265"/>
      <c r="BP45" s="265"/>
      <c r="BQ45" s="262">
        <v>39</v>
      </c>
      <c r="BR45" s="263"/>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6"/>
    </row>
    <row r="46" spans="1:131" s="247" customFormat="1" ht="26.25" customHeight="1" x14ac:dyDescent="0.15">
      <c r="A46" s="261">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2"/>
      <c r="BK46" s="252"/>
      <c r="BL46" s="252"/>
      <c r="BM46" s="252"/>
      <c r="BN46" s="252"/>
      <c r="BO46" s="265"/>
      <c r="BP46" s="265"/>
      <c r="BQ46" s="262">
        <v>40</v>
      </c>
      <c r="BR46" s="263"/>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6"/>
    </row>
    <row r="47" spans="1:131" s="247" customFormat="1" ht="26.25" customHeight="1" x14ac:dyDescent="0.15">
      <c r="A47" s="261">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2"/>
      <c r="BK47" s="252"/>
      <c r="BL47" s="252"/>
      <c r="BM47" s="252"/>
      <c r="BN47" s="252"/>
      <c r="BO47" s="265"/>
      <c r="BP47" s="265"/>
      <c r="BQ47" s="262">
        <v>41</v>
      </c>
      <c r="BR47" s="263"/>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6"/>
    </row>
    <row r="48" spans="1:131" s="247" customFormat="1" ht="26.25" customHeight="1" x14ac:dyDescent="0.15">
      <c r="A48" s="261">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2"/>
      <c r="BK48" s="252"/>
      <c r="BL48" s="252"/>
      <c r="BM48" s="252"/>
      <c r="BN48" s="252"/>
      <c r="BO48" s="265"/>
      <c r="BP48" s="265"/>
      <c r="BQ48" s="262">
        <v>42</v>
      </c>
      <c r="BR48" s="263"/>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6"/>
    </row>
    <row r="49" spans="1:131" s="247" customFormat="1" ht="26.25" customHeight="1" x14ac:dyDescent="0.15">
      <c r="A49" s="261">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2"/>
      <c r="BK49" s="252"/>
      <c r="BL49" s="252"/>
      <c r="BM49" s="252"/>
      <c r="BN49" s="252"/>
      <c r="BO49" s="265"/>
      <c r="BP49" s="265"/>
      <c r="BQ49" s="262">
        <v>43</v>
      </c>
      <c r="BR49" s="263"/>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6"/>
    </row>
    <row r="50" spans="1:131" s="247" customFormat="1" ht="26.25" customHeight="1" x14ac:dyDescent="0.15">
      <c r="A50" s="261">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2"/>
      <c r="BK50" s="252"/>
      <c r="BL50" s="252"/>
      <c r="BM50" s="252"/>
      <c r="BN50" s="252"/>
      <c r="BO50" s="265"/>
      <c r="BP50" s="265"/>
      <c r="BQ50" s="262">
        <v>44</v>
      </c>
      <c r="BR50" s="263"/>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6"/>
    </row>
    <row r="51" spans="1:131" s="247" customFormat="1" ht="26.25" customHeight="1" x14ac:dyDescent="0.15">
      <c r="A51" s="261">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2"/>
      <c r="BK51" s="252"/>
      <c r="BL51" s="252"/>
      <c r="BM51" s="252"/>
      <c r="BN51" s="252"/>
      <c r="BO51" s="265"/>
      <c r="BP51" s="265"/>
      <c r="BQ51" s="262">
        <v>45</v>
      </c>
      <c r="BR51" s="263"/>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6"/>
    </row>
    <row r="52" spans="1:131" s="247" customFormat="1" ht="26.25" customHeight="1" x14ac:dyDescent="0.15">
      <c r="A52" s="261">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2"/>
      <c r="BK52" s="252"/>
      <c r="BL52" s="252"/>
      <c r="BM52" s="252"/>
      <c r="BN52" s="252"/>
      <c r="BO52" s="265"/>
      <c r="BP52" s="265"/>
      <c r="BQ52" s="262">
        <v>46</v>
      </c>
      <c r="BR52" s="263"/>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6"/>
    </row>
    <row r="53" spans="1:131" s="247" customFormat="1" ht="26.25" customHeight="1" x14ac:dyDescent="0.15">
      <c r="A53" s="261">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2"/>
      <c r="BK53" s="252"/>
      <c r="BL53" s="252"/>
      <c r="BM53" s="252"/>
      <c r="BN53" s="252"/>
      <c r="BO53" s="265"/>
      <c r="BP53" s="265"/>
      <c r="BQ53" s="262">
        <v>47</v>
      </c>
      <c r="BR53" s="263"/>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6"/>
    </row>
    <row r="54" spans="1:131" s="247" customFormat="1" ht="26.25" customHeight="1" x14ac:dyDescent="0.15">
      <c r="A54" s="261">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2"/>
      <c r="BK54" s="252"/>
      <c r="BL54" s="252"/>
      <c r="BM54" s="252"/>
      <c r="BN54" s="252"/>
      <c r="BO54" s="265"/>
      <c r="BP54" s="265"/>
      <c r="BQ54" s="262">
        <v>48</v>
      </c>
      <c r="BR54" s="263"/>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6"/>
    </row>
    <row r="55" spans="1:131" s="247" customFormat="1" ht="26.25" customHeight="1" x14ac:dyDescent="0.15">
      <c r="A55" s="261">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2"/>
      <c r="BK55" s="252"/>
      <c r="BL55" s="252"/>
      <c r="BM55" s="252"/>
      <c r="BN55" s="252"/>
      <c r="BO55" s="265"/>
      <c r="BP55" s="265"/>
      <c r="BQ55" s="262">
        <v>49</v>
      </c>
      <c r="BR55" s="263"/>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6"/>
    </row>
    <row r="56" spans="1:131" s="247" customFormat="1" ht="26.25" customHeight="1" x14ac:dyDescent="0.15">
      <c r="A56" s="261">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2"/>
      <c r="BK56" s="252"/>
      <c r="BL56" s="252"/>
      <c r="BM56" s="252"/>
      <c r="BN56" s="252"/>
      <c r="BO56" s="265"/>
      <c r="BP56" s="265"/>
      <c r="BQ56" s="262">
        <v>50</v>
      </c>
      <c r="BR56" s="263"/>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6"/>
    </row>
    <row r="57" spans="1:131" s="247" customFormat="1" ht="26.25" customHeight="1" x14ac:dyDescent="0.15">
      <c r="A57" s="261">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2"/>
      <c r="BK57" s="252"/>
      <c r="BL57" s="252"/>
      <c r="BM57" s="252"/>
      <c r="BN57" s="252"/>
      <c r="BO57" s="265"/>
      <c r="BP57" s="265"/>
      <c r="BQ57" s="262">
        <v>51</v>
      </c>
      <c r="BR57" s="263"/>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6"/>
    </row>
    <row r="58" spans="1:131" s="247" customFormat="1" ht="26.25" customHeight="1" x14ac:dyDescent="0.15">
      <c r="A58" s="261">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2"/>
      <c r="BK58" s="252"/>
      <c r="BL58" s="252"/>
      <c r="BM58" s="252"/>
      <c r="BN58" s="252"/>
      <c r="BO58" s="265"/>
      <c r="BP58" s="265"/>
      <c r="BQ58" s="262">
        <v>52</v>
      </c>
      <c r="BR58" s="263"/>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6"/>
    </row>
    <row r="59" spans="1:131" s="247" customFormat="1" ht="26.25" customHeight="1" x14ac:dyDescent="0.15">
      <c r="A59" s="261">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2"/>
      <c r="BK59" s="252"/>
      <c r="BL59" s="252"/>
      <c r="BM59" s="252"/>
      <c r="BN59" s="252"/>
      <c r="BO59" s="265"/>
      <c r="BP59" s="265"/>
      <c r="BQ59" s="262">
        <v>53</v>
      </c>
      <c r="BR59" s="263"/>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6"/>
    </row>
    <row r="60" spans="1:131" s="247" customFormat="1" ht="26.25" customHeight="1" x14ac:dyDescent="0.15">
      <c r="A60" s="261">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2"/>
      <c r="BK60" s="252"/>
      <c r="BL60" s="252"/>
      <c r="BM60" s="252"/>
      <c r="BN60" s="252"/>
      <c r="BO60" s="265"/>
      <c r="BP60" s="265"/>
      <c r="BQ60" s="262">
        <v>54</v>
      </c>
      <c r="BR60" s="263"/>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6"/>
    </row>
    <row r="61" spans="1:131" s="247" customFormat="1" ht="26.25" customHeight="1" thickBot="1" x14ac:dyDescent="0.2">
      <c r="A61" s="261">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2"/>
      <c r="BK61" s="252"/>
      <c r="BL61" s="252"/>
      <c r="BM61" s="252"/>
      <c r="BN61" s="252"/>
      <c r="BO61" s="265"/>
      <c r="BP61" s="265"/>
      <c r="BQ61" s="262">
        <v>55</v>
      </c>
      <c r="BR61" s="263"/>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6"/>
    </row>
    <row r="62" spans="1:131" s="247" customFormat="1" ht="26.25" customHeight="1" x14ac:dyDescent="0.15">
      <c r="A62" s="261">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410</v>
      </c>
      <c r="BK62" s="1090"/>
      <c r="BL62" s="1090"/>
      <c r="BM62" s="1090"/>
      <c r="BN62" s="1091"/>
      <c r="BO62" s="265"/>
      <c r="BP62" s="265"/>
      <c r="BQ62" s="262">
        <v>56</v>
      </c>
      <c r="BR62" s="263"/>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6"/>
    </row>
    <row r="63" spans="1:131" s="247" customFormat="1" ht="26.25" customHeight="1" thickBot="1" x14ac:dyDescent="0.2">
      <c r="A63" s="264" t="s">
        <v>390</v>
      </c>
      <c r="B63" s="999" t="s">
        <v>411</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427</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412</v>
      </c>
      <c r="BK63" s="1006"/>
      <c r="BL63" s="1006"/>
      <c r="BM63" s="1006"/>
      <c r="BN63" s="1082"/>
      <c r="BO63" s="265"/>
      <c r="BP63" s="265"/>
      <c r="BQ63" s="262">
        <v>57</v>
      </c>
      <c r="BR63" s="263"/>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6"/>
    </row>
    <row r="66" spans="1:131" s="247" customFormat="1" ht="26.25" customHeight="1" x14ac:dyDescent="0.15">
      <c r="A66" s="1050" t="s">
        <v>414</v>
      </c>
      <c r="B66" s="1051"/>
      <c r="C66" s="1051"/>
      <c r="D66" s="1051"/>
      <c r="E66" s="1051"/>
      <c r="F66" s="1051"/>
      <c r="G66" s="1051"/>
      <c r="H66" s="1051"/>
      <c r="I66" s="1051"/>
      <c r="J66" s="1051"/>
      <c r="K66" s="1051"/>
      <c r="L66" s="1051"/>
      <c r="M66" s="1051"/>
      <c r="N66" s="1051"/>
      <c r="O66" s="1051"/>
      <c r="P66" s="1052"/>
      <c r="Q66" s="1056" t="s">
        <v>415</v>
      </c>
      <c r="R66" s="1057"/>
      <c r="S66" s="1057"/>
      <c r="T66" s="1057"/>
      <c r="U66" s="1058"/>
      <c r="V66" s="1056" t="s">
        <v>416</v>
      </c>
      <c r="W66" s="1057"/>
      <c r="X66" s="1057"/>
      <c r="Y66" s="1057"/>
      <c r="Z66" s="1058"/>
      <c r="AA66" s="1056" t="s">
        <v>417</v>
      </c>
      <c r="AB66" s="1057"/>
      <c r="AC66" s="1057"/>
      <c r="AD66" s="1057"/>
      <c r="AE66" s="1058"/>
      <c r="AF66" s="1062" t="s">
        <v>418</v>
      </c>
      <c r="AG66" s="1063"/>
      <c r="AH66" s="1063"/>
      <c r="AI66" s="1063"/>
      <c r="AJ66" s="1064"/>
      <c r="AK66" s="1056" t="s">
        <v>419</v>
      </c>
      <c r="AL66" s="1051"/>
      <c r="AM66" s="1051"/>
      <c r="AN66" s="1051"/>
      <c r="AO66" s="1052"/>
      <c r="AP66" s="1056" t="s">
        <v>420</v>
      </c>
      <c r="AQ66" s="1057"/>
      <c r="AR66" s="1057"/>
      <c r="AS66" s="1057"/>
      <c r="AT66" s="1058"/>
      <c r="AU66" s="1056" t="s">
        <v>421</v>
      </c>
      <c r="AV66" s="1057"/>
      <c r="AW66" s="1057"/>
      <c r="AX66" s="1057"/>
      <c r="AY66" s="1058"/>
      <c r="AZ66" s="1056" t="s">
        <v>377</v>
      </c>
      <c r="BA66" s="1057"/>
      <c r="BB66" s="1057"/>
      <c r="BC66" s="1057"/>
      <c r="BD66" s="1072"/>
      <c r="BE66" s="265"/>
      <c r="BF66" s="265"/>
      <c r="BG66" s="265"/>
      <c r="BH66" s="265"/>
      <c r="BI66" s="265"/>
      <c r="BJ66" s="265"/>
      <c r="BK66" s="265"/>
      <c r="BL66" s="265"/>
      <c r="BM66" s="265"/>
      <c r="BN66" s="265"/>
      <c r="BO66" s="265"/>
      <c r="BP66" s="265"/>
      <c r="BQ66" s="262">
        <v>60</v>
      </c>
      <c r="BR66" s="267"/>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6"/>
    </row>
    <row r="67" spans="1:131" s="247"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5"/>
      <c r="BF67" s="265"/>
      <c r="BG67" s="265"/>
      <c r="BH67" s="265"/>
      <c r="BI67" s="265"/>
      <c r="BJ67" s="265"/>
      <c r="BK67" s="265"/>
      <c r="BL67" s="265"/>
      <c r="BM67" s="265"/>
      <c r="BN67" s="265"/>
      <c r="BO67" s="265"/>
      <c r="BP67" s="265"/>
      <c r="BQ67" s="262">
        <v>61</v>
      </c>
      <c r="BR67" s="267"/>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6"/>
    </row>
    <row r="68" spans="1:131" s="247" customFormat="1" ht="26.25" customHeight="1" thickTop="1" x14ac:dyDescent="0.15">
      <c r="A68" s="258">
        <v>1</v>
      </c>
      <c r="B68" s="1040" t="s">
        <v>580</v>
      </c>
      <c r="C68" s="1041"/>
      <c r="D68" s="1041"/>
      <c r="E68" s="1041"/>
      <c r="F68" s="1041"/>
      <c r="G68" s="1041"/>
      <c r="H68" s="1041"/>
      <c r="I68" s="1041"/>
      <c r="J68" s="1041"/>
      <c r="K68" s="1041"/>
      <c r="L68" s="1041"/>
      <c r="M68" s="1041"/>
      <c r="N68" s="1041"/>
      <c r="O68" s="1041"/>
      <c r="P68" s="1042"/>
      <c r="Q68" s="1043">
        <v>4056</v>
      </c>
      <c r="R68" s="1037"/>
      <c r="S68" s="1037"/>
      <c r="T68" s="1037"/>
      <c r="U68" s="1037"/>
      <c r="V68" s="1037">
        <v>3881</v>
      </c>
      <c r="W68" s="1037"/>
      <c r="X68" s="1037"/>
      <c r="Y68" s="1037"/>
      <c r="Z68" s="1037"/>
      <c r="AA68" s="1037">
        <v>174</v>
      </c>
      <c r="AB68" s="1037"/>
      <c r="AC68" s="1037"/>
      <c r="AD68" s="1037"/>
      <c r="AE68" s="1037"/>
      <c r="AF68" s="1037">
        <v>96</v>
      </c>
      <c r="AG68" s="1037"/>
      <c r="AH68" s="1037"/>
      <c r="AI68" s="1037"/>
      <c r="AJ68" s="1037"/>
      <c r="AK68" s="1037">
        <v>239</v>
      </c>
      <c r="AL68" s="1037"/>
      <c r="AM68" s="1037"/>
      <c r="AN68" s="1037"/>
      <c r="AO68" s="1037"/>
      <c r="AP68" s="1037">
        <v>1471</v>
      </c>
      <c r="AQ68" s="1037"/>
      <c r="AR68" s="1037"/>
      <c r="AS68" s="1037"/>
      <c r="AT68" s="1037"/>
      <c r="AU68" s="1037">
        <v>193</v>
      </c>
      <c r="AV68" s="1037"/>
      <c r="AW68" s="1037"/>
      <c r="AX68" s="1037"/>
      <c r="AY68" s="1037"/>
      <c r="AZ68" s="1038" t="s">
        <v>584</v>
      </c>
      <c r="BA68" s="1038"/>
      <c r="BB68" s="1038"/>
      <c r="BC68" s="1038"/>
      <c r="BD68" s="1039"/>
      <c r="BE68" s="265"/>
      <c r="BF68" s="265"/>
      <c r="BG68" s="265"/>
      <c r="BH68" s="265"/>
      <c r="BI68" s="265"/>
      <c r="BJ68" s="265"/>
      <c r="BK68" s="265"/>
      <c r="BL68" s="265"/>
      <c r="BM68" s="265"/>
      <c r="BN68" s="265"/>
      <c r="BO68" s="265"/>
      <c r="BP68" s="265"/>
      <c r="BQ68" s="262">
        <v>62</v>
      </c>
      <c r="BR68" s="267"/>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6"/>
    </row>
    <row r="69" spans="1:131" s="247" customFormat="1" ht="26.25" customHeight="1" x14ac:dyDescent="0.15">
      <c r="A69" s="261">
        <v>2</v>
      </c>
      <c r="B69" s="1029" t="s">
        <v>581</v>
      </c>
      <c r="C69" s="1030"/>
      <c r="D69" s="1030"/>
      <c r="E69" s="1030"/>
      <c r="F69" s="1030"/>
      <c r="G69" s="1030"/>
      <c r="H69" s="1030"/>
      <c r="I69" s="1030"/>
      <c r="J69" s="1030"/>
      <c r="K69" s="1030"/>
      <c r="L69" s="1030"/>
      <c r="M69" s="1030"/>
      <c r="N69" s="1030"/>
      <c r="O69" s="1030"/>
      <c r="P69" s="1031"/>
      <c r="Q69" s="1033">
        <v>1662</v>
      </c>
      <c r="R69" s="1034"/>
      <c r="S69" s="1034"/>
      <c r="T69" s="1034"/>
      <c r="U69" s="1035"/>
      <c r="V69" s="1036">
        <v>1628</v>
      </c>
      <c r="W69" s="1034"/>
      <c r="X69" s="1034"/>
      <c r="Y69" s="1034"/>
      <c r="Z69" s="1035"/>
      <c r="AA69" s="1036">
        <v>35</v>
      </c>
      <c r="AB69" s="1034"/>
      <c r="AC69" s="1034"/>
      <c r="AD69" s="1034"/>
      <c r="AE69" s="1035"/>
      <c r="AF69" s="1036">
        <v>35</v>
      </c>
      <c r="AG69" s="1034"/>
      <c r="AH69" s="1034"/>
      <c r="AI69" s="1034"/>
      <c r="AJ69" s="1035"/>
      <c r="AK69" s="1036"/>
      <c r="AL69" s="1034"/>
      <c r="AM69" s="1034"/>
      <c r="AN69" s="1034"/>
      <c r="AO69" s="1035"/>
      <c r="AP69" s="1026"/>
      <c r="AQ69" s="1026"/>
      <c r="AR69" s="1026"/>
      <c r="AS69" s="1026"/>
      <c r="AT69" s="1026"/>
      <c r="AU69" s="1026"/>
      <c r="AV69" s="1026"/>
      <c r="AW69" s="1026"/>
      <c r="AX69" s="1026"/>
      <c r="AY69" s="1026"/>
      <c r="AZ69" s="1027" t="s">
        <v>584</v>
      </c>
      <c r="BA69" s="1027"/>
      <c r="BB69" s="1027"/>
      <c r="BC69" s="1027"/>
      <c r="BD69" s="1028"/>
      <c r="BE69" s="265"/>
      <c r="BF69" s="265"/>
      <c r="BG69" s="265"/>
      <c r="BH69" s="265"/>
      <c r="BI69" s="265"/>
      <c r="BJ69" s="265"/>
      <c r="BK69" s="265"/>
      <c r="BL69" s="265"/>
      <c r="BM69" s="265"/>
      <c r="BN69" s="265"/>
      <c r="BO69" s="265"/>
      <c r="BP69" s="265"/>
      <c r="BQ69" s="262">
        <v>63</v>
      </c>
      <c r="BR69" s="267"/>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6"/>
    </row>
    <row r="70" spans="1:131" s="247" customFormat="1" ht="26.25" customHeight="1" x14ac:dyDescent="0.15">
      <c r="A70" s="261">
        <v>3</v>
      </c>
      <c r="B70" s="1029" t="s">
        <v>581</v>
      </c>
      <c r="C70" s="1030"/>
      <c r="D70" s="1030"/>
      <c r="E70" s="1030"/>
      <c r="F70" s="1030"/>
      <c r="G70" s="1030"/>
      <c r="H70" s="1030"/>
      <c r="I70" s="1030"/>
      <c r="J70" s="1030"/>
      <c r="K70" s="1030"/>
      <c r="L70" s="1030"/>
      <c r="M70" s="1030"/>
      <c r="N70" s="1030"/>
      <c r="O70" s="1030"/>
      <c r="P70" s="1031"/>
      <c r="Q70" s="1033">
        <v>778014</v>
      </c>
      <c r="R70" s="1034"/>
      <c r="S70" s="1034"/>
      <c r="T70" s="1034"/>
      <c r="U70" s="1035"/>
      <c r="V70" s="1036">
        <v>737977</v>
      </c>
      <c r="W70" s="1034"/>
      <c r="X70" s="1034"/>
      <c r="Y70" s="1034"/>
      <c r="Z70" s="1035"/>
      <c r="AA70" s="1036">
        <v>40037</v>
      </c>
      <c r="AB70" s="1034"/>
      <c r="AC70" s="1034"/>
      <c r="AD70" s="1034"/>
      <c r="AE70" s="1035"/>
      <c r="AF70" s="1036">
        <v>40037</v>
      </c>
      <c r="AG70" s="1034"/>
      <c r="AH70" s="1034"/>
      <c r="AI70" s="1034"/>
      <c r="AJ70" s="1035"/>
      <c r="AK70" s="1036">
        <v>7130</v>
      </c>
      <c r="AL70" s="1034"/>
      <c r="AM70" s="1034"/>
      <c r="AN70" s="1034"/>
      <c r="AO70" s="1035"/>
      <c r="AP70" s="1026"/>
      <c r="AQ70" s="1026"/>
      <c r="AR70" s="1026"/>
      <c r="AS70" s="1026"/>
      <c r="AT70" s="1026"/>
      <c r="AU70" s="1026"/>
      <c r="AV70" s="1026"/>
      <c r="AW70" s="1026"/>
      <c r="AX70" s="1026"/>
      <c r="AY70" s="1026"/>
      <c r="AZ70" s="1027" t="s">
        <v>585</v>
      </c>
      <c r="BA70" s="1027"/>
      <c r="BB70" s="1027"/>
      <c r="BC70" s="1027"/>
      <c r="BD70" s="1028"/>
      <c r="BE70" s="265"/>
      <c r="BF70" s="265"/>
      <c r="BG70" s="265"/>
      <c r="BH70" s="265"/>
      <c r="BI70" s="265"/>
      <c r="BJ70" s="265"/>
      <c r="BK70" s="265"/>
      <c r="BL70" s="265"/>
      <c r="BM70" s="265"/>
      <c r="BN70" s="265"/>
      <c r="BO70" s="265"/>
      <c r="BP70" s="265"/>
      <c r="BQ70" s="262">
        <v>64</v>
      </c>
      <c r="BR70" s="267"/>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6"/>
    </row>
    <row r="71" spans="1:131" s="247" customFormat="1" ht="26.25" customHeight="1" x14ac:dyDescent="0.15">
      <c r="A71" s="261">
        <v>4</v>
      </c>
      <c r="B71" s="1029" t="s">
        <v>582</v>
      </c>
      <c r="C71" s="1030"/>
      <c r="D71" s="1030"/>
      <c r="E71" s="1030"/>
      <c r="F71" s="1030"/>
      <c r="G71" s="1030"/>
      <c r="H71" s="1030"/>
      <c r="I71" s="1030"/>
      <c r="J71" s="1030"/>
      <c r="K71" s="1030"/>
      <c r="L71" s="1030"/>
      <c r="M71" s="1030"/>
      <c r="N71" s="1030"/>
      <c r="O71" s="1030"/>
      <c r="P71" s="1031"/>
      <c r="Q71" s="1033">
        <v>23332</v>
      </c>
      <c r="R71" s="1034"/>
      <c r="S71" s="1034"/>
      <c r="T71" s="1034"/>
      <c r="U71" s="1035"/>
      <c r="V71" s="1036">
        <v>22338</v>
      </c>
      <c r="W71" s="1034"/>
      <c r="X71" s="1034"/>
      <c r="Y71" s="1034"/>
      <c r="Z71" s="1035"/>
      <c r="AA71" s="1036">
        <v>994</v>
      </c>
      <c r="AB71" s="1034"/>
      <c r="AC71" s="1034"/>
      <c r="AD71" s="1034"/>
      <c r="AE71" s="1035"/>
      <c r="AF71" s="1036">
        <v>994</v>
      </c>
      <c r="AG71" s="1034"/>
      <c r="AH71" s="1034"/>
      <c r="AI71" s="1034"/>
      <c r="AJ71" s="1035"/>
      <c r="AK71" s="1036">
        <v>28</v>
      </c>
      <c r="AL71" s="1034"/>
      <c r="AM71" s="1034"/>
      <c r="AN71" s="1034"/>
      <c r="AO71" s="1035"/>
      <c r="AP71" s="1026"/>
      <c r="AQ71" s="1026"/>
      <c r="AR71" s="1026"/>
      <c r="AS71" s="1026"/>
      <c r="AT71" s="1026"/>
      <c r="AU71" s="1026"/>
      <c r="AV71" s="1026"/>
      <c r="AW71" s="1026"/>
      <c r="AX71" s="1026"/>
      <c r="AY71" s="1026"/>
      <c r="AZ71" s="1027" t="s">
        <v>584</v>
      </c>
      <c r="BA71" s="1027"/>
      <c r="BB71" s="1027"/>
      <c r="BC71" s="1027"/>
      <c r="BD71" s="1028"/>
      <c r="BE71" s="265"/>
      <c r="BF71" s="265"/>
      <c r="BG71" s="265"/>
      <c r="BH71" s="265"/>
      <c r="BI71" s="265"/>
      <c r="BJ71" s="265"/>
      <c r="BK71" s="265"/>
      <c r="BL71" s="265"/>
      <c r="BM71" s="265"/>
      <c r="BN71" s="265"/>
      <c r="BO71" s="265"/>
      <c r="BP71" s="265"/>
      <c r="BQ71" s="262">
        <v>65</v>
      </c>
      <c r="BR71" s="267"/>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6"/>
    </row>
    <row r="72" spans="1:131" s="247" customFormat="1" ht="26.25" customHeight="1" x14ac:dyDescent="0.15">
      <c r="A72" s="261">
        <v>5</v>
      </c>
      <c r="B72" s="1029" t="s">
        <v>582</v>
      </c>
      <c r="C72" s="1030"/>
      <c r="D72" s="1030"/>
      <c r="E72" s="1030"/>
      <c r="F72" s="1030"/>
      <c r="G72" s="1030"/>
      <c r="H72" s="1030"/>
      <c r="I72" s="1030"/>
      <c r="J72" s="1030"/>
      <c r="K72" s="1030"/>
      <c r="L72" s="1030"/>
      <c r="M72" s="1030"/>
      <c r="N72" s="1030"/>
      <c r="O72" s="1030"/>
      <c r="P72" s="1031"/>
      <c r="Q72" s="1033">
        <v>284</v>
      </c>
      <c r="R72" s="1034"/>
      <c r="S72" s="1034"/>
      <c r="T72" s="1034"/>
      <c r="U72" s="1035"/>
      <c r="V72" s="1036">
        <v>122</v>
      </c>
      <c r="W72" s="1034"/>
      <c r="X72" s="1034"/>
      <c r="Y72" s="1034"/>
      <c r="Z72" s="1035"/>
      <c r="AA72" s="1036">
        <v>162</v>
      </c>
      <c r="AB72" s="1034"/>
      <c r="AC72" s="1034"/>
      <c r="AD72" s="1034"/>
      <c r="AE72" s="1035"/>
      <c r="AF72" s="1036">
        <v>162</v>
      </c>
      <c r="AG72" s="1034"/>
      <c r="AH72" s="1034"/>
      <c r="AI72" s="1034"/>
      <c r="AJ72" s="1035"/>
      <c r="AK72" s="1036"/>
      <c r="AL72" s="1034"/>
      <c r="AM72" s="1034"/>
      <c r="AN72" s="1034"/>
      <c r="AO72" s="1035"/>
      <c r="AP72" s="1026"/>
      <c r="AQ72" s="1026"/>
      <c r="AR72" s="1026"/>
      <c r="AS72" s="1026"/>
      <c r="AT72" s="1026"/>
      <c r="AU72" s="1026"/>
      <c r="AV72" s="1026"/>
      <c r="AW72" s="1026"/>
      <c r="AX72" s="1026"/>
      <c r="AY72" s="1026"/>
      <c r="AZ72" s="1027" t="s">
        <v>586</v>
      </c>
      <c r="BA72" s="1027"/>
      <c r="BB72" s="1027"/>
      <c r="BC72" s="1027"/>
      <c r="BD72" s="1028"/>
      <c r="BE72" s="265"/>
      <c r="BF72" s="265"/>
      <c r="BG72" s="265"/>
      <c r="BH72" s="265"/>
      <c r="BI72" s="265"/>
      <c r="BJ72" s="265"/>
      <c r="BK72" s="265"/>
      <c r="BL72" s="265"/>
      <c r="BM72" s="265"/>
      <c r="BN72" s="265"/>
      <c r="BO72" s="265"/>
      <c r="BP72" s="265"/>
      <c r="BQ72" s="262">
        <v>66</v>
      </c>
      <c r="BR72" s="267"/>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6"/>
    </row>
    <row r="73" spans="1:131" s="247" customFormat="1" ht="26.25" customHeight="1" x14ac:dyDescent="0.15">
      <c r="A73" s="261">
        <v>6</v>
      </c>
      <c r="B73" s="1029" t="s">
        <v>583</v>
      </c>
      <c r="C73" s="1030"/>
      <c r="D73" s="1030"/>
      <c r="E73" s="1030"/>
      <c r="F73" s="1030"/>
      <c r="G73" s="1030"/>
      <c r="H73" s="1030"/>
      <c r="I73" s="1030"/>
      <c r="J73" s="1030"/>
      <c r="K73" s="1030"/>
      <c r="L73" s="1030"/>
      <c r="M73" s="1030"/>
      <c r="N73" s="1030"/>
      <c r="O73" s="1030"/>
      <c r="P73" s="1031"/>
      <c r="Q73" s="1033">
        <v>313</v>
      </c>
      <c r="R73" s="1034"/>
      <c r="S73" s="1034"/>
      <c r="T73" s="1034"/>
      <c r="U73" s="1035"/>
      <c r="V73" s="1036">
        <v>295</v>
      </c>
      <c r="W73" s="1034"/>
      <c r="X73" s="1034"/>
      <c r="Y73" s="1034"/>
      <c r="Z73" s="1035"/>
      <c r="AA73" s="1036">
        <v>18</v>
      </c>
      <c r="AB73" s="1034"/>
      <c r="AC73" s="1034"/>
      <c r="AD73" s="1034"/>
      <c r="AE73" s="1035"/>
      <c r="AF73" s="1036">
        <v>18</v>
      </c>
      <c r="AG73" s="1034"/>
      <c r="AH73" s="1034"/>
      <c r="AI73" s="1034"/>
      <c r="AJ73" s="1035"/>
      <c r="AK73" s="1036">
        <v>12</v>
      </c>
      <c r="AL73" s="1034"/>
      <c r="AM73" s="1034"/>
      <c r="AN73" s="1034"/>
      <c r="AO73" s="1035"/>
      <c r="AP73" s="1026"/>
      <c r="AQ73" s="1026"/>
      <c r="AR73" s="1026"/>
      <c r="AS73" s="1026"/>
      <c r="AT73" s="1026"/>
      <c r="AU73" s="1026"/>
      <c r="AV73" s="1026"/>
      <c r="AW73" s="1026"/>
      <c r="AX73" s="1026"/>
      <c r="AY73" s="1026"/>
      <c r="AZ73" s="1027"/>
      <c r="BA73" s="1027"/>
      <c r="BB73" s="1027"/>
      <c r="BC73" s="1027"/>
      <c r="BD73" s="1028"/>
      <c r="BE73" s="265"/>
      <c r="BF73" s="265"/>
      <c r="BG73" s="265"/>
      <c r="BH73" s="265"/>
      <c r="BI73" s="265"/>
      <c r="BJ73" s="265"/>
      <c r="BK73" s="265"/>
      <c r="BL73" s="265"/>
      <c r="BM73" s="265"/>
      <c r="BN73" s="265"/>
      <c r="BO73" s="265"/>
      <c r="BP73" s="265"/>
      <c r="BQ73" s="262">
        <v>67</v>
      </c>
      <c r="BR73" s="267"/>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6"/>
    </row>
    <row r="74" spans="1:131" s="247" customFormat="1" ht="26.25" customHeight="1" x14ac:dyDescent="0.15">
      <c r="A74" s="261">
        <v>7</v>
      </c>
      <c r="B74" s="1029"/>
      <c r="C74" s="1030"/>
      <c r="D74" s="1030"/>
      <c r="E74" s="1030"/>
      <c r="F74" s="1030"/>
      <c r="G74" s="1030"/>
      <c r="H74" s="1030"/>
      <c r="I74" s="1030"/>
      <c r="J74" s="1030"/>
      <c r="K74" s="1030"/>
      <c r="L74" s="1030"/>
      <c r="M74" s="1030"/>
      <c r="N74" s="1030"/>
      <c r="O74" s="1030"/>
      <c r="P74" s="1031"/>
      <c r="Q74" s="1033"/>
      <c r="R74" s="1034"/>
      <c r="S74" s="1034"/>
      <c r="T74" s="1034"/>
      <c r="U74" s="1035"/>
      <c r="V74" s="1036"/>
      <c r="W74" s="1034"/>
      <c r="X74" s="1034"/>
      <c r="Y74" s="1034"/>
      <c r="Z74" s="1035"/>
      <c r="AA74" s="1036"/>
      <c r="AB74" s="1034"/>
      <c r="AC74" s="1034"/>
      <c r="AD74" s="1034"/>
      <c r="AE74" s="1035"/>
      <c r="AF74" s="1036"/>
      <c r="AG74" s="1034"/>
      <c r="AH74" s="1034"/>
      <c r="AI74" s="1034"/>
      <c r="AJ74" s="1035"/>
      <c r="AK74" s="1036"/>
      <c r="AL74" s="1034"/>
      <c r="AM74" s="1034"/>
      <c r="AN74" s="1034"/>
      <c r="AO74" s="1035"/>
      <c r="AP74" s="1026"/>
      <c r="AQ74" s="1026"/>
      <c r="AR74" s="1026"/>
      <c r="AS74" s="1026"/>
      <c r="AT74" s="1026"/>
      <c r="AU74" s="1026"/>
      <c r="AV74" s="1026"/>
      <c r="AW74" s="1026"/>
      <c r="AX74" s="1026"/>
      <c r="AY74" s="1026"/>
      <c r="AZ74" s="1027"/>
      <c r="BA74" s="1027"/>
      <c r="BB74" s="1027"/>
      <c r="BC74" s="1027"/>
      <c r="BD74" s="1028"/>
      <c r="BE74" s="265"/>
      <c r="BF74" s="265"/>
      <c r="BG74" s="265"/>
      <c r="BH74" s="265"/>
      <c r="BI74" s="265"/>
      <c r="BJ74" s="265"/>
      <c r="BK74" s="265"/>
      <c r="BL74" s="265"/>
      <c r="BM74" s="265"/>
      <c r="BN74" s="265"/>
      <c r="BO74" s="265"/>
      <c r="BP74" s="265"/>
      <c r="BQ74" s="262">
        <v>68</v>
      </c>
      <c r="BR74" s="267"/>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6"/>
    </row>
    <row r="75" spans="1:131" s="247" customFormat="1" ht="26.25" customHeight="1" x14ac:dyDescent="0.15">
      <c r="A75" s="261">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5"/>
      <c r="BF75" s="265"/>
      <c r="BG75" s="265"/>
      <c r="BH75" s="265"/>
      <c r="BI75" s="265"/>
      <c r="BJ75" s="265"/>
      <c r="BK75" s="265"/>
      <c r="BL75" s="265"/>
      <c r="BM75" s="265"/>
      <c r="BN75" s="265"/>
      <c r="BO75" s="265"/>
      <c r="BP75" s="265"/>
      <c r="BQ75" s="262">
        <v>69</v>
      </c>
      <c r="BR75" s="267"/>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6"/>
    </row>
    <row r="76" spans="1:131" s="247" customFormat="1" ht="26.25" customHeight="1" x14ac:dyDescent="0.15">
      <c r="A76" s="261">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5"/>
      <c r="BF76" s="265"/>
      <c r="BG76" s="265"/>
      <c r="BH76" s="265"/>
      <c r="BI76" s="265"/>
      <c r="BJ76" s="265"/>
      <c r="BK76" s="265"/>
      <c r="BL76" s="265"/>
      <c r="BM76" s="265"/>
      <c r="BN76" s="265"/>
      <c r="BO76" s="265"/>
      <c r="BP76" s="265"/>
      <c r="BQ76" s="262">
        <v>70</v>
      </c>
      <c r="BR76" s="267"/>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6"/>
    </row>
    <row r="77" spans="1:131" s="247" customFormat="1" ht="26.25" customHeight="1" x14ac:dyDescent="0.15">
      <c r="A77" s="261">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5"/>
      <c r="BF77" s="265"/>
      <c r="BG77" s="265"/>
      <c r="BH77" s="265"/>
      <c r="BI77" s="265"/>
      <c r="BJ77" s="265"/>
      <c r="BK77" s="265"/>
      <c r="BL77" s="265"/>
      <c r="BM77" s="265"/>
      <c r="BN77" s="265"/>
      <c r="BO77" s="265"/>
      <c r="BP77" s="265"/>
      <c r="BQ77" s="262">
        <v>71</v>
      </c>
      <c r="BR77" s="267"/>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6"/>
    </row>
    <row r="78" spans="1:131" s="247" customFormat="1" ht="26.25" customHeight="1" x14ac:dyDescent="0.15">
      <c r="A78" s="261">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5"/>
      <c r="BF78" s="265"/>
      <c r="BG78" s="265"/>
      <c r="BH78" s="265"/>
      <c r="BI78" s="265"/>
      <c r="BJ78" s="268"/>
      <c r="BK78" s="268"/>
      <c r="BL78" s="268"/>
      <c r="BM78" s="268"/>
      <c r="BN78" s="268"/>
      <c r="BO78" s="265"/>
      <c r="BP78" s="265"/>
      <c r="BQ78" s="262">
        <v>72</v>
      </c>
      <c r="BR78" s="267"/>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6"/>
    </row>
    <row r="79" spans="1:131" s="247" customFormat="1" ht="26.25" customHeight="1" x14ac:dyDescent="0.15">
      <c r="A79" s="261">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5"/>
      <c r="BF79" s="265"/>
      <c r="BG79" s="265"/>
      <c r="BH79" s="265"/>
      <c r="BI79" s="265"/>
      <c r="BJ79" s="268"/>
      <c r="BK79" s="268"/>
      <c r="BL79" s="268"/>
      <c r="BM79" s="268"/>
      <c r="BN79" s="268"/>
      <c r="BO79" s="265"/>
      <c r="BP79" s="265"/>
      <c r="BQ79" s="262">
        <v>73</v>
      </c>
      <c r="BR79" s="267"/>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6"/>
    </row>
    <row r="80" spans="1:131" s="247" customFormat="1" ht="26.25" customHeight="1" x14ac:dyDescent="0.15">
      <c r="A80" s="261">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5"/>
      <c r="BF80" s="265"/>
      <c r="BG80" s="265"/>
      <c r="BH80" s="265"/>
      <c r="BI80" s="265"/>
      <c r="BJ80" s="265"/>
      <c r="BK80" s="265"/>
      <c r="BL80" s="265"/>
      <c r="BM80" s="265"/>
      <c r="BN80" s="265"/>
      <c r="BO80" s="265"/>
      <c r="BP80" s="265"/>
      <c r="BQ80" s="262">
        <v>74</v>
      </c>
      <c r="BR80" s="267"/>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6"/>
    </row>
    <row r="81" spans="1:131" s="247" customFormat="1" ht="26.25" customHeight="1" x14ac:dyDescent="0.15">
      <c r="A81" s="261">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5"/>
      <c r="BF81" s="265"/>
      <c r="BG81" s="265"/>
      <c r="BH81" s="265"/>
      <c r="BI81" s="265"/>
      <c r="BJ81" s="265"/>
      <c r="BK81" s="265"/>
      <c r="BL81" s="265"/>
      <c r="BM81" s="265"/>
      <c r="BN81" s="265"/>
      <c r="BO81" s="265"/>
      <c r="BP81" s="265"/>
      <c r="BQ81" s="262">
        <v>75</v>
      </c>
      <c r="BR81" s="267"/>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6"/>
    </row>
    <row r="82" spans="1:131" s="247" customFormat="1" ht="26.25" customHeight="1" x14ac:dyDescent="0.15">
      <c r="A82" s="261">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5"/>
      <c r="BF82" s="265"/>
      <c r="BG82" s="265"/>
      <c r="BH82" s="265"/>
      <c r="BI82" s="265"/>
      <c r="BJ82" s="265"/>
      <c r="BK82" s="265"/>
      <c r="BL82" s="265"/>
      <c r="BM82" s="265"/>
      <c r="BN82" s="265"/>
      <c r="BO82" s="265"/>
      <c r="BP82" s="265"/>
      <c r="BQ82" s="262">
        <v>76</v>
      </c>
      <c r="BR82" s="267"/>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6"/>
    </row>
    <row r="83" spans="1:131" s="247" customFormat="1" ht="26.25" customHeight="1" x14ac:dyDescent="0.15">
      <c r="A83" s="261">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5"/>
      <c r="BF83" s="265"/>
      <c r="BG83" s="265"/>
      <c r="BH83" s="265"/>
      <c r="BI83" s="265"/>
      <c r="BJ83" s="265"/>
      <c r="BK83" s="265"/>
      <c r="BL83" s="265"/>
      <c r="BM83" s="265"/>
      <c r="BN83" s="265"/>
      <c r="BO83" s="265"/>
      <c r="BP83" s="265"/>
      <c r="BQ83" s="262">
        <v>77</v>
      </c>
      <c r="BR83" s="267"/>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6"/>
    </row>
    <row r="84" spans="1:131" s="247" customFormat="1" ht="26.25" customHeight="1" x14ac:dyDescent="0.15">
      <c r="A84" s="261">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5"/>
      <c r="BF84" s="265"/>
      <c r="BG84" s="265"/>
      <c r="BH84" s="265"/>
      <c r="BI84" s="265"/>
      <c r="BJ84" s="265"/>
      <c r="BK84" s="265"/>
      <c r="BL84" s="265"/>
      <c r="BM84" s="265"/>
      <c r="BN84" s="265"/>
      <c r="BO84" s="265"/>
      <c r="BP84" s="265"/>
      <c r="BQ84" s="262">
        <v>78</v>
      </c>
      <c r="BR84" s="267"/>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6"/>
    </row>
    <row r="85" spans="1:131" s="247" customFormat="1" ht="26.25" customHeight="1" x14ac:dyDescent="0.15">
      <c r="A85" s="261">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5"/>
      <c r="BF85" s="265"/>
      <c r="BG85" s="265"/>
      <c r="BH85" s="265"/>
      <c r="BI85" s="265"/>
      <c r="BJ85" s="265"/>
      <c r="BK85" s="265"/>
      <c r="BL85" s="265"/>
      <c r="BM85" s="265"/>
      <c r="BN85" s="265"/>
      <c r="BO85" s="265"/>
      <c r="BP85" s="265"/>
      <c r="BQ85" s="262">
        <v>79</v>
      </c>
      <c r="BR85" s="267"/>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6"/>
    </row>
    <row r="86" spans="1:131" s="247" customFormat="1" ht="26.25" customHeight="1" x14ac:dyDescent="0.15">
      <c r="A86" s="261">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5"/>
      <c r="BF86" s="265"/>
      <c r="BG86" s="265"/>
      <c r="BH86" s="265"/>
      <c r="BI86" s="265"/>
      <c r="BJ86" s="265"/>
      <c r="BK86" s="265"/>
      <c r="BL86" s="265"/>
      <c r="BM86" s="265"/>
      <c r="BN86" s="265"/>
      <c r="BO86" s="265"/>
      <c r="BP86" s="265"/>
      <c r="BQ86" s="262">
        <v>80</v>
      </c>
      <c r="BR86" s="267"/>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6"/>
    </row>
    <row r="87" spans="1:131" s="247" customFormat="1" ht="26.25" customHeight="1" x14ac:dyDescent="0.15">
      <c r="A87" s="269">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5"/>
      <c r="BF87" s="265"/>
      <c r="BG87" s="265"/>
      <c r="BH87" s="265"/>
      <c r="BI87" s="265"/>
      <c r="BJ87" s="265"/>
      <c r="BK87" s="265"/>
      <c r="BL87" s="265"/>
      <c r="BM87" s="265"/>
      <c r="BN87" s="265"/>
      <c r="BO87" s="265"/>
      <c r="BP87" s="265"/>
      <c r="BQ87" s="262">
        <v>81</v>
      </c>
      <c r="BR87" s="267"/>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6"/>
    </row>
    <row r="88" spans="1:131" s="247" customFormat="1" ht="26.25" customHeight="1" thickBot="1" x14ac:dyDescent="0.2">
      <c r="A88" s="264" t="s">
        <v>390</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5"/>
      <c r="BF88" s="265"/>
      <c r="BG88" s="265"/>
      <c r="BH88" s="265"/>
      <c r="BI88" s="265"/>
      <c r="BJ88" s="265"/>
      <c r="BK88" s="265"/>
      <c r="BL88" s="265"/>
      <c r="BM88" s="265"/>
      <c r="BN88" s="265"/>
      <c r="BO88" s="265"/>
      <c r="BP88" s="265"/>
      <c r="BQ88" s="262">
        <v>82</v>
      </c>
      <c r="BR88" s="267"/>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6"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432</v>
      </c>
      <c r="AG109" s="949"/>
      <c r="AH109" s="949"/>
      <c r="AI109" s="949"/>
      <c r="AJ109" s="950"/>
      <c r="AK109" s="951" t="s">
        <v>305</v>
      </c>
      <c r="AL109" s="949"/>
      <c r="AM109" s="949"/>
      <c r="AN109" s="949"/>
      <c r="AO109" s="950"/>
      <c r="AP109" s="951" t="s">
        <v>433</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432</v>
      </c>
      <c r="BW109" s="949"/>
      <c r="BX109" s="949"/>
      <c r="BY109" s="949"/>
      <c r="BZ109" s="950"/>
      <c r="CA109" s="951" t="s">
        <v>305</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432</v>
      </c>
      <c r="DM109" s="949"/>
      <c r="DN109" s="949"/>
      <c r="DO109" s="949"/>
      <c r="DP109" s="950"/>
      <c r="DQ109" s="951" t="s">
        <v>305</v>
      </c>
      <c r="DR109" s="949"/>
      <c r="DS109" s="949"/>
      <c r="DT109" s="949"/>
      <c r="DU109" s="950"/>
      <c r="DV109" s="951" t="s">
        <v>433</v>
      </c>
      <c r="DW109" s="949"/>
      <c r="DX109" s="949"/>
      <c r="DY109" s="949"/>
      <c r="DZ109" s="980"/>
    </row>
    <row r="110" spans="1:131" s="246"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711035</v>
      </c>
      <c r="AB110" s="942"/>
      <c r="AC110" s="942"/>
      <c r="AD110" s="942"/>
      <c r="AE110" s="943"/>
      <c r="AF110" s="944">
        <v>818443</v>
      </c>
      <c r="AG110" s="942"/>
      <c r="AH110" s="942"/>
      <c r="AI110" s="942"/>
      <c r="AJ110" s="943"/>
      <c r="AK110" s="944">
        <v>845823</v>
      </c>
      <c r="AL110" s="942"/>
      <c r="AM110" s="942"/>
      <c r="AN110" s="942"/>
      <c r="AO110" s="943"/>
      <c r="AP110" s="945">
        <v>24.3</v>
      </c>
      <c r="AQ110" s="946"/>
      <c r="AR110" s="946"/>
      <c r="AS110" s="946"/>
      <c r="AT110" s="947"/>
      <c r="AU110" s="981" t="s">
        <v>73</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6486934</v>
      </c>
      <c r="BR110" s="889"/>
      <c r="BS110" s="889"/>
      <c r="BT110" s="889"/>
      <c r="BU110" s="889"/>
      <c r="BV110" s="889">
        <v>6058359</v>
      </c>
      <c r="BW110" s="889"/>
      <c r="BX110" s="889"/>
      <c r="BY110" s="889"/>
      <c r="BZ110" s="889"/>
      <c r="CA110" s="889">
        <v>6297044</v>
      </c>
      <c r="CB110" s="889"/>
      <c r="CC110" s="889"/>
      <c r="CD110" s="889"/>
      <c r="CE110" s="889"/>
      <c r="CF110" s="913">
        <v>180.9</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439</v>
      </c>
      <c r="DH110" s="889"/>
      <c r="DI110" s="889"/>
      <c r="DJ110" s="889"/>
      <c r="DK110" s="889"/>
      <c r="DL110" s="889" t="s">
        <v>128</v>
      </c>
      <c r="DM110" s="889"/>
      <c r="DN110" s="889"/>
      <c r="DO110" s="889"/>
      <c r="DP110" s="889"/>
      <c r="DQ110" s="889" t="s">
        <v>128</v>
      </c>
      <c r="DR110" s="889"/>
      <c r="DS110" s="889"/>
      <c r="DT110" s="889"/>
      <c r="DU110" s="889"/>
      <c r="DV110" s="890" t="s">
        <v>440</v>
      </c>
      <c r="DW110" s="890"/>
      <c r="DX110" s="890"/>
      <c r="DY110" s="890"/>
      <c r="DZ110" s="891"/>
    </row>
    <row r="111" spans="1:131" s="246" customFormat="1" ht="26.25" customHeight="1" x14ac:dyDescent="0.15">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128</v>
      </c>
      <c r="AG111" s="970"/>
      <c r="AH111" s="970"/>
      <c r="AI111" s="970"/>
      <c r="AJ111" s="971"/>
      <c r="AK111" s="972" t="s">
        <v>442</v>
      </c>
      <c r="AL111" s="970"/>
      <c r="AM111" s="970"/>
      <c r="AN111" s="970"/>
      <c r="AO111" s="971"/>
      <c r="AP111" s="973" t="s">
        <v>128</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v>68230</v>
      </c>
      <c r="BR111" s="861"/>
      <c r="BS111" s="861"/>
      <c r="BT111" s="861"/>
      <c r="BU111" s="861"/>
      <c r="BV111" s="861">
        <v>48910</v>
      </c>
      <c r="BW111" s="861"/>
      <c r="BX111" s="861"/>
      <c r="BY111" s="861"/>
      <c r="BZ111" s="861"/>
      <c r="CA111" s="861">
        <v>33314</v>
      </c>
      <c r="CB111" s="861"/>
      <c r="CC111" s="861"/>
      <c r="CD111" s="861"/>
      <c r="CE111" s="861"/>
      <c r="CF111" s="922">
        <v>1</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442</v>
      </c>
      <c r="DH111" s="861"/>
      <c r="DI111" s="861"/>
      <c r="DJ111" s="861"/>
      <c r="DK111" s="861"/>
      <c r="DL111" s="861" t="s">
        <v>445</v>
      </c>
      <c r="DM111" s="861"/>
      <c r="DN111" s="861"/>
      <c r="DO111" s="861"/>
      <c r="DP111" s="861"/>
      <c r="DQ111" s="861" t="s">
        <v>442</v>
      </c>
      <c r="DR111" s="861"/>
      <c r="DS111" s="861"/>
      <c r="DT111" s="861"/>
      <c r="DU111" s="861"/>
      <c r="DV111" s="838" t="s">
        <v>445</v>
      </c>
      <c r="DW111" s="838"/>
      <c r="DX111" s="838"/>
      <c r="DY111" s="838"/>
      <c r="DZ111" s="839"/>
    </row>
    <row r="112" spans="1:131" s="246" customFormat="1" ht="26.25" customHeight="1" x14ac:dyDescent="0.15">
      <c r="A112" s="963" t="s">
        <v>446</v>
      </c>
      <c r="B112" s="964"/>
      <c r="C112" s="794" t="s">
        <v>447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128</v>
      </c>
      <c r="AB112" s="824"/>
      <c r="AC112" s="824"/>
      <c r="AD112" s="824"/>
      <c r="AE112" s="825"/>
      <c r="AF112" s="826" t="s">
        <v>128</v>
      </c>
      <c r="AG112" s="824"/>
      <c r="AH112" s="824"/>
      <c r="AI112" s="824"/>
      <c r="AJ112" s="825"/>
      <c r="AK112" s="826" t="s">
        <v>445</v>
      </c>
      <c r="AL112" s="824"/>
      <c r="AM112" s="824"/>
      <c r="AN112" s="824"/>
      <c r="AO112" s="825"/>
      <c r="AP112" s="871" t="s">
        <v>128</v>
      </c>
      <c r="AQ112" s="872"/>
      <c r="AR112" s="872"/>
      <c r="AS112" s="872"/>
      <c r="AT112" s="873"/>
      <c r="AU112" s="983"/>
      <c r="AV112" s="984"/>
      <c r="AW112" s="984"/>
      <c r="AX112" s="984"/>
      <c r="AY112" s="984"/>
      <c r="AZ112" s="859" t="s">
        <v>448</v>
      </c>
      <c r="BA112" s="794"/>
      <c r="BB112" s="794"/>
      <c r="BC112" s="794"/>
      <c r="BD112" s="794"/>
      <c r="BE112" s="794"/>
      <c r="BF112" s="794"/>
      <c r="BG112" s="794"/>
      <c r="BH112" s="794"/>
      <c r="BI112" s="794"/>
      <c r="BJ112" s="794"/>
      <c r="BK112" s="794"/>
      <c r="BL112" s="794"/>
      <c r="BM112" s="794"/>
      <c r="BN112" s="794"/>
      <c r="BO112" s="794"/>
      <c r="BP112" s="795"/>
      <c r="BQ112" s="860">
        <v>1393313</v>
      </c>
      <c r="BR112" s="861"/>
      <c r="BS112" s="861"/>
      <c r="BT112" s="861"/>
      <c r="BU112" s="861"/>
      <c r="BV112" s="861">
        <v>1363381</v>
      </c>
      <c r="BW112" s="861"/>
      <c r="BX112" s="861"/>
      <c r="BY112" s="861"/>
      <c r="BZ112" s="861"/>
      <c r="CA112" s="861">
        <v>1330244</v>
      </c>
      <c r="CB112" s="861"/>
      <c r="CC112" s="861"/>
      <c r="CD112" s="861"/>
      <c r="CE112" s="861"/>
      <c r="CF112" s="922">
        <v>38.200000000000003</v>
      </c>
      <c r="CG112" s="923"/>
      <c r="CH112" s="923"/>
      <c r="CI112" s="923"/>
      <c r="CJ112" s="923"/>
      <c r="CK112" s="978"/>
      <c r="CL112" s="865"/>
      <c r="CM112" s="868" t="s">
        <v>449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442</v>
      </c>
      <c r="DH112" s="861"/>
      <c r="DI112" s="861"/>
      <c r="DJ112" s="861"/>
      <c r="DK112" s="861"/>
      <c r="DL112" s="861" t="s">
        <v>442</v>
      </c>
      <c r="DM112" s="861"/>
      <c r="DN112" s="861"/>
      <c r="DO112" s="861"/>
      <c r="DP112" s="861"/>
      <c r="DQ112" s="861" t="s">
        <v>442</v>
      </c>
      <c r="DR112" s="861"/>
      <c r="DS112" s="861"/>
      <c r="DT112" s="861"/>
      <c r="DU112" s="861"/>
      <c r="DV112" s="838" t="s">
        <v>439</v>
      </c>
      <c r="DW112" s="838"/>
      <c r="DX112" s="838"/>
      <c r="DY112" s="838"/>
      <c r="DZ112" s="839"/>
    </row>
    <row r="113" spans="1:130" s="246" customFormat="1" ht="26.25" customHeight="1" x14ac:dyDescent="0.15">
      <c r="A113" s="965"/>
      <c r="B113" s="966"/>
      <c r="C113" s="794" t="s">
        <v>450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94958</v>
      </c>
      <c r="AB113" s="970"/>
      <c r="AC113" s="970"/>
      <c r="AD113" s="970"/>
      <c r="AE113" s="971"/>
      <c r="AF113" s="972">
        <v>95836</v>
      </c>
      <c r="AG113" s="970"/>
      <c r="AH113" s="970"/>
      <c r="AI113" s="970"/>
      <c r="AJ113" s="971"/>
      <c r="AK113" s="972">
        <v>97577</v>
      </c>
      <c r="AL113" s="970"/>
      <c r="AM113" s="970"/>
      <c r="AN113" s="970"/>
      <c r="AO113" s="971"/>
      <c r="AP113" s="973">
        <v>2.8</v>
      </c>
      <c r="AQ113" s="974"/>
      <c r="AR113" s="974"/>
      <c r="AS113" s="974"/>
      <c r="AT113" s="975"/>
      <c r="AU113" s="983"/>
      <c r="AV113" s="984"/>
      <c r="AW113" s="984"/>
      <c r="AX113" s="984"/>
      <c r="AY113" s="984"/>
      <c r="AZ113" s="859" t="s">
        <v>451</v>
      </c>
      <c r="BA113" s="794"/>
      <c r="BB113" s="794"/>
      <c r="BC113" s="794"/>
      <c r="BD113" s="794"/>
      <c r="BE113" s="794"/>
      <c r="BF113" s="794"/>
      <c r="BG113" s="794"/>
      <c r="BH113" s="794"/>
      <c r="BI113" s="794"/>
      <c r="BJ113" s="794"/>
      <c r="BK113" s="794"/>
      <c r="BL113" s="794"/>
      <c r="BM113" s="794"/>
      <c r="BN113" s="794"/>
      <c r="BO113" s="794"/>
      <c r="BP113" s="795"/>
      <c r="BQ113" s="860">
        <v>290137</v>
      </c>
      <c r="BR113" s="861"/>
      <c r="BS113" s="861"/>
      <c r="BT113" s="861"/>
      <c r="BU113" s="861"/>
      <c r="BV113" s="861">
        <v>235575</v>
      </c>
      <c r="BW113" s="861"/>
      <c r="BX113" s="861"/>
      <c r="BY113" s="861"/>
      <c r="BZ113" s="861"/>
      <c r="CA113" s="861">
        <v>192660</v>
      </c>
      <c r="CB113" s="861"/>
      <c r="CC113" s="861"/>
      <c r="CD113" s="861"/>
      <c r="CE113" s="861"/>
      <c r="CF113" s="922">
        <v>5.5</v>
      </c>
      <c r="CG113" s="923"/>
      <c r="CH113" s="923"/>
      <c r="CI113" s="923"/>
      <c r="CJ113" s="923"/>
      <c r="CK113" s="978"/>
      <c r="CL113" s="865"/>
      <c r="CM113" s="868" t="s">
        <v>452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440</v>
      </c>
      <c r="DH113" s="824"/>
      <c r="DI113" s="824"/>
      <c r="DJ113" s="824"/>
      <c r="DK113" s="825"/>
      <c r="DL113" s="826" t="s">
        <v>442</v>
      </c>
      <c r="DM113" s="824"/>
      <c r="DN113" s="824"/>
      <c r="DO113" s="824"/>
      <c r="DP113" s="825"/>
      <c r="DQ113" s="826" t="s">
        <v>445</v>
      </c>
      <c r="DR113" s="824"/>
      <c r="DS113" s="824"/>
      <c r="DT113" s="824"/>
      <c r="DU113" s="825"/>
      <c r="DV113" s="871" t="s">
        <v>128</v>
      </c>
      <c r="DW113" s="872"/>
      <c r="DX113" s="872"/>
      <c r="DY113" s="872"/>
      <c r="DZ113" s="873"/>
    </row>
    <row r="114" spans="1:130" s="246" customFormat="1" ht="26.25" customHeight="1" x14ac:dyDescent="0.15">
      <c r="A114" s="965"/>
      <c r="B114" s="966"/>
      <c r="C114" s="794" t="s">
        <v>453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61393</v>
      </c>
      <c r="AB114" s="824"/>
      <c r="AC114" s="824"/>
      <c r="AD114" s="824"/>
      <c r="AE114" s="825"/>
      <c r="AF114" s="826">
        <v>61689</v>
      </c>
      <c r="AG114" s="824"/>
      <c r="AH114" s="824"/>
      <c r="AI114" s="824"/>
      <c r="AJ114" s="825"/>
      <c r="AK114" s="826">
        <v>53065</v>
      </c>
      <c r="AL114" s="824"/>
      <c r="AM114" s="824"/>
      <c r="AN114" s="824"/>
      <c r="AO114" s="825"/>
      <c r="AP114" s="871">
        <v>1.5</v>
      </c>
      <c r="AQ114" s="872"/>
      <c r="AR114" s="872"/>
      <c r="AS114" s="872"/>
      <c r="AT114" s="873"/>
      <c r="AU114" s="983"/>
      <c r="AV114" s="984"/>
      <c r="AW114" s="984"/>
      <c r="AX114" s="984"/>
      <c r="AY114" s="984"/>
      <c r="AZ114" s="859" t="s">
        <v>454</v>
      </c>
      <c r="BA114" s="794"/>
      <c r="BB114" s="794"/>
      <c r="BC114" s="794"/>
      <c r="BD114" s="794"/>
      <c r="BE114" s="794"/>
      <c r="BF114" s="794"/>
      <c r="BG114" s="794"/>
      <c r="BH114" s="794"/>
      <c r="BI114" s="794"/>
      <c r="BJ114" s="794"/>
      <c r="BK114" s="794"/>
      <c r="BL114" s="794"/>
      <c r="BM114" s="794"/>
      <c r="BN114" s="794"/>
      <c r="BO114" s="794"/>
      <c r="BP114" s="795"/>
      <c r="BQ114" s="860">
        <v>1481448</v>
      </c>
      <c r="BR114" s="861"/>
      <c r="BS114" s="861"/>
      <c r="BT114" s="861"/>
      <c r="BU114" s="861"/>
      <c r="BV114" s="861">
        <v>1491448</v>
      </c>
      <c r="BW114" s="861"/>
      <c r="BX114" s="861"/>
      <c r="BY114" s="861"/>
      <c r="BZ114" s="861"/>
      <c r="CA114" s="861">
        <v>1530473</v>
      </c>
      <c r="CB114" s="861"/>
      <c r="CC114" s="861"/>
      <c r="CD114" s="861"/>
      <c r="CE114" s="861"/>
      <c r="CF114" s="922">
        <v>44</v>
      </c>
      <c r="CG114" s="923"/>
      <c r="CH114" s="923"/>
      <c r="CI114" s="923"/>
      <c r="CJ114" s="923"/>
      <c r="CK114" s="978"/>
      <c r="CL114" s="865"/>
      <c r="CM114" s="868" t="s">
        <v>455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128</v>
      </c>
      <c r="DH114" s="824"/>
      <c r="DI114" s="824"/>
      <c r="DJ114" s="824"/>
      <c r="DK114" s="825"/>
      <c r="DL114" s="826" t="s">
        <v>445</v>
      </c>
      <c r="DM114" s="824"/>
      <c r="DN114" s="824"/>
      <c r="DO114" s="824"/>
      <c r="DP114" s="825"/>
      <c r="DQ114" s="826" t="s">
        <v>442</v>
      </c>
      <c r="DR114" s="824"/>
      <c r="DS114" s="824"/>
      <c r="DT114" s="824"/>
      <c r="DU114" s="825"/>
      <c r="DV114" s="871" t="s">
        <v>128</v>
      </c>
      <c r="DW114" s="872"/>
      <c r="DX114" s="872"/>
      <c r="DY114" s="872"/>
      <c r="DZ114" s="873"/>
    </row>
    <row r="115" spans="1:130" s="246" customFormat="1" ht="26.25" customHeight="1" x14ac:dyDescent="0.15">
      <c r="A115" s="965"/>
      <c r="B115" s="966"/>
      <c r="C115" s="794" t="s">
        <v>456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23509</v>
      </c>
      <c r="AB115" s="970"/>
      <c r="AC115" s="970"/>
      <c r="AD115" s="970"/>
      <c r="AE115" s="971"/>
      <c r="AF115" s="972">
        <v>20477</v>
      </c>
      <c r="AG115" s="970"/>
      <c r="AH115" s="970"/>
      <c r="AI115" s="970"/>
      <c r="AJ115" s="971"/>
      <c r="AK115" s="972">
        <v>16547</v>
      </c>
      <c r="AL115" s="970"/>
      <c r="AM115" s="970"/>
      <c r="AN115" s="970"/>
      <c r="AO115" s="971"/>
      <c r="AP115" s="973">
        <v>0.5</v>
      </c>
      <c r="AQ115" s="974"/>
      <c r="AR115" s="974"/>
      <c r="AS115" s="974"/>
      <c r="AT115" s="975"/>
      <c r="AU115" s="983"/>
      <c r="AV115" s="984"/>
      <c r="AW115" s="984"/>
      <c r="AX115" s="984"/>
      <c r="AY115" s="984"/>
      <c r="AZ115" s="859" t="s">
        <v>457</v>
      </c>
      <c r="BA115" s="794"/>
      <c r="BB115" s="794"/>
      <c r="BC115" s="794"/>
      <c r="BD115" s="794"/>
      <c r="BE115" s="794"/>
      <c r="BF115" s="794"/>
      <c r="BG115" s="794"/>
      <c r="BH115" s="794"/>
      <c r="BI115" s="794"/>
      <c r="BJ115" s="794"/>
      <c r="BK115" s="794"/>
      <c r="BL115" s="794"/>
      <c r="BM115" s="794"/>
      <c r="BN115" s="794"/>
      <c r="BO115" s="794"/>
      <c r="BP115" s="795"/>
      <c r="BQ115" s="860" t="s">
        <v>440</v>
      </c>
      <c r="BR115" s="861"/>
      <c r="BS115" s="861"/>
      <c r="BT115" s="861"/>
      <c r="BU115" s="861"/>
      <c r="BV115" s="861" t="s">
        <v>445</v>
      </c>
      <c r="BW115" s="861"/>
      <c r="BX115" s="861"/>
      <c r="BY115" s="861"/>
      <c r="BZ115" s="861"/>
      <c r="CA115" s="861" t="s">
        <v>458</v>
      </c>
      <c r="CB115" s="861"/>
      <c r="CC115" s="861"/>
      <c r="CD115" s="861"/>
      <c r="CE115" s="861"/>
      <c r="CF115" s="922" t="s">
        <v>445</v>
      </c>
      <c r="CG115" s="923"/>
      <c r="CH115" s="923"/>
      <c r="CI115" s="923"/>
      <c r="CJ115" s="923"/>
      <c r="CK115" s="978"/>
      <c r="CL115" s="865"/>
      <c r="CM115" s="859" t="s">
        <v>459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445</v>
      </c>
      <c r="DH115" s="824"/>
      <c r="DI115" s="824"/>
      <c r="DJ115" s="824"/>
      <c r="DK115" s="825"/>
      <c r="DL115" s="826" t="s">
        <v>440</v>
      </c>
      <c r="DM115" s="824"/>
      <c r="DN115" s="824"/>
      <c r="DO115" s="824"/>
      <c r="DP115" s="825"/>
      <c r="DQ115" s="826" t="s">
        <v>445</v>
      </c>
      <c r="DR115" s="824"/>
      <c r="DS115" s="824"/>
      <c r="DT115" s="824"/>
      <c r="DU115" s="825"/>
      <c r="DV115" s="871" t="s">
        <v>445</v>
      </c>
      <c r="DW115" s="872"/>
      <c r="DX115" s="872"/>
      <c r="DY115" s="872"/>
      <c r="DZ115" s="873"/>
    </row>
    <row r="116" spans="1:130" s="246" customFormat="1" ht="26.25" customHeight="1" x14ac:dyDescent="0.15">
      <c r="A116" s="967"/>
      <c r="B116" s="968"/>
      <c r="C116" s="927" t="s">
        <v>460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128</v>
      </c>
      <c r="AB116" s="824"/>
      <c r="AC116" s="824"/>
      <c r="AD116" s="824"/>
      <c r="AE116" s="825"/>
      <c r="AF116" s="826" t="s">
        <v>445</v>
      </c>
      <c r="AG116" s="824"/>
      <c r="AH116" s="824"/>
      <c r="AI116" s="824"/>
      <c r="AJ116" s="825"/>
      <c r="AK116" s="826" t="s">
        <v>445</v>
      </c>
      <c r="AL116" s="824"/>
      <c r="AM116" s="824"/>
      <c r="AN116" s="824"/>
      <c r="AO116" s="825"/>
      <c r="AP116" s="871" t="s">
        <v>461</v>
      </c>
      <c r="AQ116" s="872"/>
      <c r="AR116" s="872"/>
      <c r="AS116" s="872"/>
      <c r="AT116" s="873"/>
      <c r="AU116" s="983"/>
      <c r="AV116" s="984"/>
      <c r="AW116" s="984"/>
      <c r="AX116" s="984"/>
      <c r="AY116" s="984"/>
      <c r="AZ116" s="910" t="s">
        <v>462</v>
      </c>
      <c r="BA116" s="911"/>
      <c r="BB116" s="911"/>
      <c r="BC116" s="911"/>
      <c r="BD116" s="911"/>
      <c r="BE116" s="911"/>
      <c r="BF116" s="911"/>
      <c r="BG116" s="911"/>
      <c r="BH116" s="911"/>
      <c r="BI116" s="911"/>
      <c r="BJ116" s="911"/>
      <c r="BK116" s="911"/>
      <c r="BL116" s="911"/>
      <c r="BM116" s="911"/>
      <c r="BN116" s="911"/>
      <c r="BO116" s="911"/>
      <c r="BP116" s="912"/>
      <c r="BQ116" s="860" t="s">
        <v>128</v>
      </c>
      <c r="BR116" s="861"/>
      <c r="BS116" s="861"/>
      <c r="BT116" s="861"/>
      <c r="BU116" s="861"/>
      <c r="BV116" s="861" t="s">
        <v>442</v>
      </c>
      <c r="BW116" s="861"/>
      <c r="BX116" s="861"/>
      <c r="BY116" s="861"/>
      <c r="BZ116" s="861"/>
      <c r="CA116" s="861" t="s">
        <v>461</v>
      </c>
      <c r="CB116" s="861"/>
      <c r="CC116" s="861"/>
      <c r="CD116" s="861"/>
      <c r="CE116" s="861"/>
      <c r="CF116" s="922" t="s">
        <v>439</v>
      </c>
      <c r="CG116" s="923"/>
      <c r="CH116" s="923"/>
      <c r="CI116" s="923"/>
      <c r="CJ116" s="923"/>
      <c r="CK116" s="978"/>
      <c r="CL116" s="865"/>
      <c r="CM116" s="868" t="s">
        <v>463</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128</v>
      </c>
      <c r="DH116" s="824"/>
      <c r="DI116" s="824"/>
      <c r="DJ116" s="824"/>
      <c r="DK116" s="825"/>
      <c r="DL116" s="826" t="s">
        <v>445</v>
      </c>
      <c r="DM116" s="824"/>
      <c r="DN116" s="824"/>
      <c r="DO116" s="824"/>
      <c r="DP116" s="825"/>
      <c r="DQ116" s="826" t="s">
        <v>128</v>
      </c>
      <c r="DR116" s="824"/>
      <c r="DS116" s="824"/>
      <c r="DT116" s="824"/>
      <c r="DU116" s="825"/>
      <c r="DV116" s="871" t="s">
        <v>445</v>
      </c>
      <c r="DW116" s="872"/>
      <c r="DX116" s="872"/>
      <c r="DY116" s="872"/>
      <c r="DZ116" s="873"/>
    </row>
    <row r="117" spans="1:130" s="246" customFormat="1" ht="26.25" customHeight="1" x14ac:dyDescent="0.15">
      <c r="A117" s="948" t="s">
        <v>186</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464</v>
      </c>
      <c r="Z117" s="950"/>
      <c r="AA117" s="955">
        <v>890895</v>
      </c>
      <c r="AB117" s="956"/>
      <c r="AC117" s="956"/>
      <c r="AD117" s="956"/>
      <c r="AE117" s="957"/>
      <c r="AF117" s="958">
        <v>996445</v>
      </c>
      <c r="AG117" s="956"/>
      <c r="AH117" s="956"/>
      <c r="AI117" s="956"/>
      <c r="AJ117" s="957"/>
      <c r="AK117" s="958">
        <v>1013012</v>
      </c>
      <c r="AL117" s="956"/>
      <c r="AM117" s="956"/>
      <c r="AN117" s="956"/>
      <c r="AO117" s="957"/>
      <c r="AP117" s="959"/>
      <c r="AQ117" s="960"/>
      <c r="AR117" s="960"/>
      <c r="AS117" s="960"/>
      <c r="AT117" s="961"/>
      <c r="AU117" s="983"/>
      <c r="AV117" s="984"/>
      <c r="AW117" s="984"/>
      <c r="AX117" s="984"/>
      <c r="AY117" s="984"/>
      <c r="AZ117" s="910" t="s">
        <v>465</v>
      </c>
      <c r="BA117" s="911"/>
      <c r="BB117" s="911"/>
      <c r="BC117" s="911"/>
      <c r="BD117" s="911"/>
      <c r="BE117" s="911"/>
      <c r="BF117" s="911"/>
      <c r="BG117" s="911"/>
      <c r="BH117" s="911"/>
      <c r="BI117" s="911"/>
      <c r="BJ117" s="911"/>
      <c r="BK117" s="911"/>
      <c r="BL117" s="911"/>
      <c r="BM117" s="911"/>
      <c r="BN117" s="911"/>
      <c r="BO117" s="911"/>
      <c r="BP117" s="912"/>
      <c r="BQ117" s="860" t="s">
        <v>442</v>
      </c>
      <c r="BR117" s="861"/>
      <c r="BS117" s="861"/>
      <c r="BT117" s="861"/>
      <c r="BU117" s="861"/>
      <c r="BV117" s="861" t="s">
        <v>442</v>
      </c>
      <c r="BW117" s="861"/>
      <c r="BX117" s="861"/>
      <c r="BY117" s="861"/>
      <c r="BZ117" s="861"/>
      <c r="CA117" s="861" t="s">
        <v>442</v>
      </c>
      <c r="CB117" s="861"/>
      <c r="CC117" s="861"/>
      <c r="CD117" s="861"/>
      <c r="CE117" s="861"/>
      <c r="CF117" s="922" t="s">
        <v>445</v>
      </c>
      <c r="CG117" s="923"/>
      <c r="CH117" s="923"/>
      <c r="CI117" s="923"/>
      <c r="CJ117" s="923"/>
      <c r="CK117" s="978"/>
      <c r="CL117" s="865"/>
      <c r="CM117" s="868" t="s">
        <v>466</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442</v>
      </c>
      <c r="DH117" s="824"/>
      <c r="DI117" s="824"/>
      <c r="DJ117" s="824"/>
      <c r="DK117" s="825"/>
      <c r="DL117" s="826" t="s">
        <v>128</v>
      </c>
      <c r="DM117" s="824"/>
      <c r="DN117" s="824"/>
      <c r="DO117" s="824"/>
      <c r="DP117" s="825"/>
      <c r="DQ117" s="826" t="s">
        <v>445</v>
      </c>
      <c r="DR117" s="824"/>
      <c r="DS117" s="824"/>
      <c r="DT117" s="824"/>
      <c r="DU117" s="825"/>
      <c r="DV117" s="871" t="s">
        <v>128</v>
      </c>
      <c r="DW117" s="872"/>
      <c r="DX117" s="872"/>
      <c r="DY117" s="872"/>
      <c r="DZ117" s="873"/>
    </row>
    <row r="118" spans="1:130" s="246"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432</v>
      </c>
      <c r="AG118" s="949"/>
      <c r="AH118" s="949"/>
      <c r="AI118" s="949"/>
      <c r="AJ118" s="950"/>
      <c r="AK118" s="951" t="s">
        <v>305</v>
      </c>
      <c r="AL118" s="949"/>
      <c r="AM118" s="949"/>
      <c r="AN118" s="949"/>
      <c r="AO118" s="950"/>
      <c r="AP118" s="952" t="s">
        <v>433</v>
      </c>
      <c r="AQ118" s="953"/>
      <c r="AR118" s="953"/>
      <c r="AS118" s="953"/>
      <c r="AT118" s="954"/>
      <c r="AU118" s="983"/>
      <c r="AV118" s="984"/>
      <c r="AW118" s="984"/>
      <c r="AX118" s="984"/>
      <c r="AY118" s="984"/>
      <c r="AZ118" s="926" t="s">
        <v>467</v>
      </c>
      <c r="BA118" s="927"/>
      <c r="BB118" s="927"/>
      <c r="BC118" s="927"/>
      <c r="BD118" s="927"/>
      <c r="BE118" s="927"/>
      <c r="BF118" s="927"/>
      <c r="BG118" s="927"/>
      <c r="BH118" s="927"/>
      <c r="BI118" s="927"/>
      <c r="BJ118" s="927"/>
      <c r="BK118" s="927"/>
      <c r="BL118" s="927"/>
      <c r="BM118" s="927"/>
      <c r="BN118" s="927"/>
      <c r="BO118" s="927"/>
      <c r="BP118" s="928"/>
      <c r="BQ118" s="929" t="s">
        <v>128</v>
      </c>
      <c r="BR118" s="892"/>
      <c r="BS118" s="892"/>
      <c r="BT118" s="892"/>
      <c r="BU118" s="892"/>
      <c r="BV118" s="892" t="s">
        <v>128</v>
      </c>
      <c r="BW118" s="892"/>
      <c r="BX118" s="892"/>
      <c r="BY118" s="892"/>
      <c r="BZ118" s="892"/>
      <c r="CA118" s="892" t="s">
        <v>442</v>
      </c>
      <c r="CB118" s="892"/>
      <c r="CC118" s="892"/>
      <c r="CD118" s="892"/>
      <c r="CE118" s="892"/>
      <c r="CF118" s="922" t="s">
        <v>445</v>
      </c>
      <c r="CG118" s="923"/>
      <c r="CH118" s="923"/>
      <c r="CI118" s="923"/>
      <c r="CJ118" s="923"/>
      <c r="CK118" s="978"/>
      <c r="CL118" s="865"/>
      <c r="CM118" s="868" t="s">
        <v>468</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445</v>
      </c>
      <c r="DH118" s="824"/>
      <c r="DI118" s="824"/>
      <c r="DJ118" s="824"/>
      <c r="DK118" s="825"/>
      <c r="DL118" s="826" t="s">
        <v>442</v>
      </c>
      <c r="DM118" s="824"/>
      <c r="DN118" s="824"/>
      <c r="DO118" s="824"/>
      <c r="DP118" s="825"/>
      <c r="DQ118" s="826" t="s">
        <v>442</v>
      </c>
      <c r="DR118" s="824"/>
      <c r="DS118" s="824"/>
      <c r="DT118" s="824"/>
      <c r="DU118" s="825"/>
      <c r="DV118" s="871" t="s">
        <v>128</v>
      </c>
      <c r="DW118" s="872"/>
      <c r="DX118" s="872"/>
      <c r="DY118" s="872"/>
      <c r="DZ118" s="873"/>
    </row>
    <row r="119" spans="1:130" s="246"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445</v>
      </c>
      <c r="AG119" s="942"/>
      <c r="AH119" s="942"/>
      <c r="AI119" s="942"/>
      <c r="AJ119" s="943"/>
      <c r="AK119" s="944" t="s">
        <v>445</v>
      </c>
      <c r="AL119" s="942"/>
      <c r="AM119" s="942"/>
      <c r="AN119" s="942"/>
      <c r="AO119" s="943"/>
      <c r="AP119" s="945" t="s">
        <v>128</v>
      </c>
      <c r="AQ119" s="946"/>
      <c r="AR119" s="946"/>
      <c r="AS119" s="946"/>
      <c r="AT119" s="947"/>
      <c r="AU119" s="985"/>
      <c r="AV119" s="986"/>
      <c r="AW119" s="986"/>
      <c r="AX119" s="986"/>
      <c r="AY119" s="986"/>
      <c r="AZ119" s="277" t="s">
        <v>186</v>
      </c>
      <c r="BA119" s="277"/>
      <c r="BB119" s="277"/>
      <c r="BC119" s="277"/>
      <c r="BD119" s="277"/>
      <c r="BE119" s="277"/>
      <c r="BF119" s="277"/>
      <c r="BG119" s="277"/>
      <c r="BH119" s="277"/>
      <c r="BI119" s="277"/>
      <c r="BJ119" s="277"/>
      <c r="BK119" s="277"/>
      <c r="BL119" s="277"/>
      <c r="BM119" s="277"/>
      <c r="BN119" s="277"/>
      <c r="BO119" s="924" t="s">
        <v>469</v>
      </c>
      <c r="BP119" s="925"/>
      <c r="BQ119" s="929">
        <v>9720062</v>
      </c>
      <c r="BR119" s="892"/>
      <c r="BS119" s="892"/>
      <c r="BT119" s="892"/>
      <c r="BU119" s="892"/>
      <c r="BV119" s="892">
        <v>9197673</v>
      </c>
      <c r="BW119" s="892"/>
      <c r="BX119" s="892"/>
      <c r="BY119" s="892"/>
      <c r="BZ119" s="892"/>
      <c r="CA119" s="892">
        <v>9383735</v>
      </c>
      <c r="CB119" s="892"/>
      <c r="CC119" s="892"/>
      <c r="CD119" s="892"/>
      <c r="CE119" s="892"/>
      <c r="CF119" s="790"/>
      <c r="CG119" s="791"/>
      <c r="CH119" s="791"/>
      <c r="CI119" s="791"/>
      <c r="CJ119" s="881"/>
      <c r="CK119" s="979"/>
      <c r="CL119" s="867"/>
      <c r="CM119" s="885" t="s">
        <v>470</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68230</v>
      </c>
      <c r="DH119" s="807"/>
      <c r="DI119" s="807"/>
      <c r="DJ119" s="807"/>
      <c r="DK119" s="808"/>
      <c r="DL119" s="809">
        <v>48910</v>
      </c>
      <c r="DM119" s="807"/>
      <c r="DN119" s="807"/>
      <c r="DO119" s="807"/>
      <c r="DP119" s="808"/>
      <c r="DQ119" s="809">
        <v>33314</v>
      </c>
      <c r="DR119" s="807"/>
      <c r="DS119" s="807"/>
      <c r="DT119" s="807"/>
      <c r="DU119" s="808"/>
      <c r="DV119" s="895">
        <v>1</v>
      </c>
      <c r="DW119" s="896"/>
      <c r="DX119" s="896"/>
      <c r="DY119" s="896"/>
      <c r="DZ119" s="897"/>
    </row>
    <row r="120" spans="1:130" s="246"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442</v>
      </c>
      <c r="AB120" s="824"/>
      <c r="AC120" s="824"/>
      <c r="AD120" s="824"/>
      <c r="AE120" s="825"/>
      <c r="AF120" s="826" t="s">
        <v>458</v>
      </c>
      <c r="AG120" s="824"/>
      <c r="AH120" s="824"/>
      <c r="AI120" s="824"/>
      <c r="AJ120" s="825"/>
      <c r="AK120" s="826" t="s">
        <v>445</v>
      </c>
      <c r="AL120" s="824"/>
      <c r="AM120" s="824"/>
      <c r="AN120" s="824"/>
      <c r="AO120" s="825"/>
      <c r="AP120" s="871" t="s">
        <v>128</v>
      </c>
      <c r="AQ120" s="872"/>
      <c r="AR120" s="872"/>
      <c r="AS120" s="872"/>
      <c r="AT120" s="873"/>
      <c r="AU120" s="930" t="s">
        <v>471</v>
      </c>
      <c r="AV120" s="931"/>
      <c r="AW120" s="931"/>
      <c r="AX120" s="931"/>
      <c r="AY120" s="932"/>
      <c r="AZ120" s="907" t="s">
        <v>472</v>
      </c>
      <c r="BA120" s="852"/>
      <c r="BB120" s="852"/>
      <c r="BC120" s="852"/>
      <c r="BD120" s="852"/>
      <c r="BE120" s="852"/>
      <c r="BF120" s="852"/>
      <c r="BG120" s="852"/>
      <c r="BH120" s="852"/>
      <c r="BI120" s="852"/>
      <c r="BJ120" s="852"/>
      <c r="BK120" s="852"/>
      <c r="BL120" s="852"/>
      <c r="BM120" s="852"/>
      <c r="BN120" s="852"/>
      <c r="BO120" s="852"/>
      <c r="BP120" s="853"/>
      <c r="BQ120" s="908">
        <v>2207807</v>
      </c>
      <c r="BR120" s="889"/>
      <c r="BS120" s="889"/>
      <c r="BT120" s="889"/>
      <c r="BU120" s="889"/>
      <c r="BV120" s="889">
        <v>2073372</v>
      </c>
      <c r="BW120" s="889"/>
      <c r="BX120" s="889"/>
      <c r="BY120" s="889"/>
      <c r="BZ120" s="889"/>
      <c r="CA120" s="889">
        <v>2107309</v>
      </c>
      <c r="CB120" s="889"/>
      <c r="CC120" s="889"/>
      <c r="CD120" s="889"/>
      <c r="CE120" s="889"/>
      <c r="CF120" s="913">
        <v>60.6</v>
      </c>
      <c r="CG120" s="914"/>
      <c r="CH120" s="914"/>
      <c r="CI120" s="914"/>
      <c r="CJ120" s="914"/>
      <c r="CK120" s="915" t="s">
        <v>473</v>
      </c>
      <c r="CL120" s="899"/>
      <c r="CM120" s="899"/>
      <c r="CN120" s="899"/>
      <c r="CO120" s="900"/>
      <c r="CP120" s="919" t="s">
        <v>407</v>
      </c>
      <c r="CQ120" s="920"/>
      <c r="CR120" s="920"/>
      <c r="CS120" s="920"/>
      <c r="CT120" s="920"/>
      <c r="CU120" s="920"/>
      <c r="CV120" s="920"/>
      <c r="CW120" s="920"/>
      <c r="CX120" s="920"/>
      <c r="CY120" s="920"/>
      <c r="CZ120" s="920"/>
      <c r="DA120" s="920"/>
      <c r="DB120" s="920"/>
      <c r="DC120" s="920"/>
      <c r="DD120" s="920"/>
      <c r="DE120" s="920"/>
      <c r="DF120" s="921"/>
      <c r="DG120" s="908">
        <v>1352101</v>
      </c>
      <c r="DH120" s="889"/>
      <c r="DI120" s="889"/>
      <c r="DJ120" s="889"/>
      <c r="DK120" s="889"/>
      <c r="DL120" s="889">
        <v>1335827</v>
      </c>
      <c r="DM120" s="889"/>
      <c r="DN120" s="889"/>
      <c r="DO120" s="889"/>
      <c r="DP120" s="889"/>
      <c r="DQ120" s="889">
        <v>1314360</v>
      </c>
      <c r="DR120" s="889"/>
      <c r="DS120" s="889"/>
      <c r="DT120" s="889"/>
      <c r="DU120" s="889"/>
      <c r="DV120" s="890">
        <v>37.799999999999997</v>
      </c>
      <c r="DW120" s="890"/>
      <c r="DX120" s="890"/>
      <c r="DY120" s="890"/>
      <c r="DZ120" s="891"/>
    </row>
    <row r="121" spans="1:130" s="246" customFormat="1" ht="26.25" customHeight="1" x14ac:dyDescent="0.15">
      <c r="A121" s="864"/>
      <c r="B121" s="865"/>
      <c r="C121" s="910" t="s">
        <v>474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442</v>
      </c>
      <c r="AG121" s="824"/>
      <c r="AH121" s="824"/>
      <c r="AI121" s="824"/>
      <c r="AJ121" s="825"/>
      <c r="AK121" s="826" t="s">
        <v>128</v>
      </c>
      <c r="AL121" s="824"/>
      <c r="AM121" s="824"/>
      <c r="AN121" s="824"/>
      <c r="AO121" s="825"/>
      <c r="AP121" s="871" t="s">
        <v>442</v>
      </c>
      <c r="AQ121" s="872"/>
      <c r="AR121" s="872"/>
      <c r="AS121" s="872"/>
      <c r="AT121" s="873"/>
      <c r="AU121" s="933"/>
      <c r="AV121" s="934"/>
      <c r="AW121" s="934"/>
      <c r="AX121" s="934"/>
      <c r="AY121" s="935"/>
      <c r="AZ121" s="859" t="s">
        <v>475</v>
      </c>
      <c r="BA121" s="794"/>
      <c r="BB121" s="794"/>
      <c r="BC121" s="794"/>
      <c r="BD121" s="794"/>
      <c r="BE121" s="794"/>
      <c r="BF121" s="794"/>
      <c r="BG121" s="794"/>
      <c r="BH121" s="794"/>
      <c r="BI121" s="794"/>
      <c r="BJ121" s="794"/>
      <c r="BK121" s="794"/>
      <c r="BL121" s="794"/>
      <c r="BM121" s="794"/>
      <c r="BN121" s="794"/>
      <c r="BO121" s="794"/>
      <c r="BP121" s="795"/>
      <c r="BQ121" s="860">
        <v>44968</v>
      </c>
      <c r="BR121" s="861"/>
      <c r="BS121" s="861"/>
      <c r="BT121" s="861"/>
      <c r="BU121" s="861"/>
      <c r="BV121" s="861">
        <v>39635</v>
      </c>
      <c r="BW121" s="861"/>
      <c r="BX121" s="861"/>
      <c r="BY121" s="861"/>
      <c r="BZ121" s="861"/>
      <c r="CA121" s="861">
        <v>30560</v>
      </c>
      <c r="CB121" s="861"/>
      <c r="CC121" s="861"/>
      <c r="CD121" s="861"/>
      <c r="CE121" s="861"/>
      <c r="CF121" s="922">
        <v>0.9</v>
      </c>
      <c r="CG121" s="923"/>
      <c r="CH121" s="923"/>
      <c r="CI121" s="923"/>
      <c r="CJ121" s="923"/>
      <c r="CK121" s="916"/>
      <c r="CL121" s="902"/>
      <c r="CM121" s="902"/>
      <c r="CN121" s="902"/>
      <c r="CO121" s="903"/>
      <c r="CP121" s="882" t="s">
        <v>405</v>
      </c>
      <c r="CQ121" s="883"/>
      <c r="CR121" s="883"/>
      <c r="CS121" s="883"/>
      <c r="CT121" s="883"/>
      <c r="CU121" s="883"/>
      <c r="CV121" s="883"/>
      <c r="CW121" s="883"/>
      <c r="CX121" s="883"/>
      <c r="CY121" s="883"/>
      <c r="CZ121" s="883"/>
      <c r="DA121" s="883"/>
      <c r="DB121" s="883"/>
      <c r="DC121" s="883"/>
      <c r="DD121" s="883"/>
      <c r="DE121" s="883"/>
      <c r="DF121" s="884"/>
      <c r="DG121" s="860">
        <v>41212</v>
      </c>
      <c r="DH121" s="861"/>
      <c r="DI121" s="861"/>
      <c r="DJ121" s="861"/>
      <c r="DK121" s="861"/>
      <c r="DL121" s="861">
        <v>27554</v>
      </c>
      <c r="DM121" s="861"/>
      <c r="DN121" s="861"/>
      <c r="DO121" s="861"/>
      <c r="DP121" s="861"/>
      <c r="DQ121" s="861">
        <v>15884</v>
      </c>
      <c r="DR121" s="861"/>
      <c r="DS121" s="861"/>
      <c r="DT121" s="861"/>
      <c r="DU121" s="861"/>
      <c r="DV121" s="838">
        <v>0.5</v>
      </c>
      <c r="DW121" s="838"/>
      <c r="DX121" s="838"/>
      <c r="DY121" s="838"/>
      <c r="DZ121" s="839"/>
    </row>
    <row r="122" spans="1:130" s="246" customFormat="1" ht="26.25" customHeight="1" x14ac:dyDescent="0.15">
      <c r="A122" s="864"/>
      <c r="B122" s="865"/>
      <c r="C122" s="868" t="s">
        <v>455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442</v>
      </c>
      <c r="AB122" s="824"/>
      <c r="AC122" s="824"/>
      <c r="AD122" s="824"/>
      <c r="AE122" s="825"/>
      <c r="AF122" s="826" t="s">
        <v>442</v>
      </c>
      <c r="AG122" s="824"/>
      <c r="AH122" s="824"/>
      <c r="AI122" s="824"/>
      <c r="AJ122" s="825"/>
      <c r="AK122" s="826" t="s">
        <v>442</v>
      </c>
      <c r="AL122" s="824"/>
      <c r="AM122" s="824"/>
      <c r="AN122" s="824"/>
      <c r="AO122" s="825"/>
      <c r="AP122" s="871" t="s">
        <v>442</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7367857</v>
      </c>
      <c r="BR122" s="892"/>
      <c r="BS122" s="892"/>
      <c r="BT122" s="892"/>
      <c r="BU122" s="892"/>
      <c r="BV122" s="892">
        <v>7124473</v>
      </c>
      <c r="BW122" s="892"/>
      <c r="BX122" s="892"/>
      <c r="BY122" s="892"/>
      <c r="BZ122" s="892"/>
      <c r="CA122" s="892">
        <v>7457269</v>
      </c>
      <c r="CB122" s="892"/>
      <c r="CC122" s="892"/>
      <c r="CD122" s="892"/>
      <c r="CE122" s="892"/>
      <c r="CF122" s="893">
        <v>214.3</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t="s">
        <v>442</v>
      </c>
      <c r="DH122" s="861"/>
      <c r="DI122" s="861"/>
      <c r="DJ122" s="861"/>
      <c r="DK122" s="861"/>
      <c r="DL122" s="861" t="s">
        <v>442</v>
      </c>
      <c r="DM122" s="861"/>
      <c r="DN122" s="861"/>
      <c r="DO122" s="861"/>
      <c r="DP122" s="861"/>
      <c r="DQ122" s="861" t="s">
        <v>128</v>
      </c>
      <c r="DR122" s="861"/>
      <c r="DS122" s="861"/>
      <c r="DT122" s="861"/>
      <c r="DU122" s="861"/>
      <c r="DV122" s="838" t="s">
        <v>461</v>
      </c>
      <c r="DW122" s="838"/>
      <c r="DX122" s="838"/>
      <c r="DY122" s="838"/>
      <c r="DZ122" s="839"/>
    </row>
    <row r="123" spans="1:130" s="246" customFormat="1" ht="26.25" customHeight="1" x14ac:dyDescent="0.15">
      <c r="A123" s="864"/>
      <c r="B123" s="865"/>
      <c r="C123" s="868" t="s">
        <v>463</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445</v>
      </c>
      <c r="AB123" s="824"/>
      <c r="AC123" s="824"/>
      <c r="AD123" s="824"/>
      <c r="AE123" s="825"/>
      <c r="AF123" s="826" t="s">
        <v>442</v>
      </c>
      <c r="AG123" s="824"/>
      <c r="AH123" s="824"/>
      <c r="AI123" s="824"/>
      <c r="AJ123" s="825"/>
      <c r="AK123" s="826" t="s">
        <v>445</v>
      </c>
      <c r="AL123" s="824"/>
      <c r="AM123" s="824"/>
      <c r="AN123" s="824"/>
      <c r="AO123" s="825"/>
      <c r="AP123" s="871" t="s">
        <v>442</v>
      </c>
      <c r="AQ123" s="872"/>
      <c r="AR123" s="872"/>
      <c r="AS123" s="872"/>
      <c r="AT123" s="873"/>
      <c r="AU123" s="936"/>
      <c r="AV123" s="937"/>
      <c r="AW123" s="937"/>
      <c r="AX123" s="937"/>
      <c r="AY123" s="937"/>
      <c r="AZ123" s="277" t="s">
        <v>186</v>
      </c>
      <c r="BA123" s="277"/>
      <c r="BB123" s="277"/>
      <c r="BC123" s="277"/>
      <c r="BD123" s="277"/>
      <c r="BE123" s="277"/>
      <c r="BF123" s="277"/>
      <c r="BG123" s="277"/>
      <c r="BH123" s="277"/>
      <c r="BI123" s="277"/>
      <c r="BJ123" s="277"/>
      <c r="BK123" s="277"/>
      <c r="BL123" s="277"/>
      <c r="BM123" s="277"/>
      <c r="BN123" s="277"/>
      <c r="BO123" s="924" t="s">
        <v>478</v>
      </c>
      <c r="BP123" s="925"/>
      <c r="BQ123" s="879">
        <v>9620632</v>
      </c>
      <c r="BR123" s="880"/>
      <c r="BS123" s="880"/>
      <c r="BT123" s="880"/>
      <c r="BU123" s="880"/>
      <c r="BV123" s="880">
        <v>9237480</v>
      </c>
      <c r="BW123" s="880"/>
      <c r="BX123" s="880"/>
      <c r="BY123" s="880"/>
      <c r="BZ123" s="880"/>
      <c r="CA123" s="880">
        <v>9595138</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6" customFormat="1" ht="26.25" customHeight="1" thickBot="1" x14ac:dyDescent="0.2">
      <c r="A124" s="864"/>
      <c r="B124" s="865"/>
      <c r="C124" s="868" t="s">
        <v>466</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445</v>
      </c>
      <c r="AB124" s="824"/>
      <c r="AC124" s="824"/>
      <c r="AD124" s="824"/>
      <c r="AE124" s="825"/>
      <c r="AF124" s="826" t="s">
        <v>442</v>
      </c>
      <c r="AG124" s="824"/>
      <c r="AH124" s="824"/>
      <c r="AI124" s="824"/>
      <c r="AJ124" s="825"/>
      <c r="AK124" s="826" t="s">
        <v>461</v>
      </c>
      <c r="AL124" s="824"/>
      <c r="AM124" s="824"/>
      <c r="AN124" s="824"/>
      <c r="AO124" s="825"/>
      <c r="AP124" s="871" t="s">
        <v>442</v>
      </c>
      <c r="AQ124" s="872"/>
      <c r="AR124" s="872"/>
      <c r="AS124" s="872"/>
      <c r="AT124" s="873"/>
      <c r="AU124" s="874" t="s">
        <v>479</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2.9</v>
      </c>
      <c r="BR124" s="878"/>
      <c r="BS124" s="878"/>
      <c r="BT124" s="878"/>
      <c r="BU124" s="878"/>
      <c r="BV124" s="878" t="s">
        <v>128</v>
      </c>
      <c r="BW124" s="878"/>
      <c r="BX124" s="878"/>
      <c r="BY124" s="878"/>
      <c r="BZ124" s="878"/>
      <c r="CA124" s="878" t="s">
        <v>128</v>
      </c>
      <c r="CB124" s="878"/>
      <c r="CC124" s="878"/>
      <c r="CD124" s="878"/>
      <c r="CE124" s="878"/>
      <c r="CF124" s="768"/>
      <c r="CG124" s="769"/>
      <c r="CH124" s="769"/>
      <c r="CI124" s="769"/>
      <c r="CJ124" s="909"/>
      <c r="CK124" s="917"/>
      <c r="CL124" s="917"/>
      <c r="CM124" s="917"/>
      <c r="CN124" s="917"/>
      <c r="CO124" s="918"/>
      <c r="CP124" s="882" t="s">
        <v>480</v>
      </c>
      <c r="CQ124" s="883"/>
      <c r="CR124" s="883"/>
      <c r="CS124" s="883"/>
      <c r="CT124" s="883"/>
      <c r="CU124" s="883"/>
      <c r="CV124" s="883"/>
      <c r="CW124" s="883"/>
      <c r="CX124" s="883"/>
      <c r="CY124" s="883"/>
      <c r="CZ124" s="883"/>
      <c r="DA124" s="883"/>
      <c r="DB124" s="883"/>
      <c r="DC124" s="883"/>
      <c r="DD124" s="883"/>
      <c r="DE124" s="883"/>
      <c r="DF124" s="884"/>
      <c r="DG124" s="806" t="s">
        <v>128</v>
      </c>
      <c r="DH124" s="807"/>
      <c r="DI124" s="807"/>
      <c r="DJ124" s="807"/>
      <c r="DK124" s="808"/>
      <c r="DL124" s="809" t="s">
        <v>442</v>
      </c>
      <c r="DM124" s="807"/>
      <c r="DN124" s="807"/>
      <c r="DO124" s="807"/>
      <c r="DP124" s="808"/>
      <c r="DQ124" s="809" t="s">
        <v>128</v>
      </c>
      <c r="DR124" s="807"/>
      <c r="DS124" s="807"/>
      <c r="DT124" s="807"/>
      <c r="DU124" s="808"/>
      <c r="DV124" s="895" t="s">
        <v>442</v>
      </c>
      <c r="DW124" s="896"/>
      <c r="DX124" s="896"/>
      <c r="DY124" s="896"/>
      <c r="DZ124" s="897"/>
    </row>
    <row r="125" spans="1:130" s="246" customFormat="1" ht="26.25" customHeight="1" x14ac:dyDescent="0.15">
      <c r="A125" s="864"/>
      <c r="B125" s="865"/>
      <c r="C125" s="868" t="s">
        <v>468</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442</v>
      </c>
      <c r="AG125" s="824"/>
      <c r="AH125" s="824"/>
      <c r="AI125" s="824"/>
      <c r="AJ125" s="825"/>
      <c r="AK125" s="826" t="s">
        <v>442</v>
      </c>
      <c r="AL125" s="824"/>
      <c r="AM125" s="824"/>
      <c r="AN125" s="824"/>
      <c r="AO125" s="825"/>
      <c r="AP125" s="871" t="s">
        <v>445</v>
      </c>
      <c r="AQ125" s="872"/>
      <c r="AR125" s="872"/>
      <c r="AS125" s="872"/>
      <c r="AT125" s="873"/>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8" t="s">
        <v>481</v>
      </c>
      <c r="CL125" s="899"/>
      <c r="CM125" s="899"/>
      <c r="CN125" s="899"/>
      <c r="CO125" s="900"/>
      <c r="CP125" s="907" t="s">
        <v>482</v>
      </c>
      <c r="CQ125" s="852"/>
      <c r="CR125" s="852"/>
      <c r="CS125" s="852"/>
      <c r="CT125" s="852"/>
      <c r="CU125" s="852"/>
      <c r="CV125" s="852"/>
      <c r="CW125" s="852"/>
      <c r="CX125" s="852"/>
      <c r="CY125" s="852"/>
      <c r="CZ125" s="852"/>
      <c r="DA125" s="852"/>
      <c r="DB125" s="852"/>
      <c r="DC125" s="852"/>
      <c r="DD125" s="852"/>
      <c r="DE125" s="852"/>
      <c r="DF125" s="853"/>
      <c r="DG125" s="908" t="s">
        <v>442</v>
      </c>
      <c r="DH125" s="889"/>
      <c r="DI125" s="889"/>
      <c r="DJ125" s="889"/>
      <c r="DK125" s="889"/>
      <c r="DL125" s="889" t="s">
        <v>442</v>
      </c>
      <c r="DM125" s="889"/>
      <c r="DN125" s="889"/>
      <c r="DO125" s="889"/>
      <c r="DP125" s="889"/>
      <c r="DQ125" s="889" t="s">
        <v>128</v>
      </c>
      <c r="DR125" s="889"/>
      <c r="DS125" s="889"/>
      <c r="DT125" s="889"/>
      <c r="DU125" s="889"/>
      <c r="DV125" s="890" t="s">
        <v>442</v>
      </c>
      <c r="DW125" s="890"/>
      <c r="DX125" s="890"/>
      <c r="DY125" s="890"/>
      <c r="DZ125" s="891"/>
    </row>
    <row r="126" spans="1:130" s="246" customFormat="1" ht="26.25" customHeight="1" thickBot="1" x14ac:dyDescent="0.2">
      <c r="A126" s="864"/>
      <c r="B126" s="865"/>
      <c r="C126" s="868" t="s">
        <v>470</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23509</v>
      </c>
      <c r="AB126" s="824"/>
      <c r="AC126" s="824"/>
      <c r="AD126" s="824"/>
      <c r="AE126" s="825"/>
      <c r="AF126" s="826">
        <v>20477</v>
      </c>
      <c r="AG126" s="824"/>
      <c r="AH126" s="824"/>
      <c r="AI126" s="824"/>
      <c r="AJ126" s="825"/>
      <c r="AK126" s="826">
        <v>16547</v>
      </c>
      <c r="AL126" s="824"/>
      <c r="AM126" s="824"/>
      <c r="AN126" s="824"/>
      <c r="AO126" s="825"/>
      <c r="AP126" s="871">
        <v>0.5</v>
      </c>
      <c r="AQ126" s="872"/>
      <c r="AR126" s="872"/>
      <c r="AS126" s="872"/>
      <c r="AT126" s="873"/>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01"/>
      <c r="CL126" s="902"/>
      <c r="CM126" s="902"/>
      <c r="CN126" s="902"/>
      <c r="CO126" s="903"/>
      <c r="CP126" s="859" t="s">
        <v>483</v>
      </c>
      <c r="CQ126" s="794"/>
      <c r="CR126" s="794"/>
      <c r="CS126" s="794"/>
      <c r="CT126" s="794"/>
      <c r="CU126" s="794"/>
      <c r="CV126" s="794"/>
      <c r="CW126" s="794"/>
      <c r="CX126" s="794"/>
      <c r="CY126" s="794"/>
      <c r="CZ126" s="794"/>
      <c r="DA126" s="794"/>
      <c r="DB126" s="794"/>
      <c r="DC126" s="794"/>
      <c r="DD126" s="794"/>
      <c r="DE126" s="794"/>
      <c r="DF126" s="795"/>
      <c r="DG126" s="860" t="s">
        <v>442</v>
      </c>
      <c r="DH126" s="861"/>
      <c r="DI126" s="861"/>
      <c r="DJ126" s="861"/>
      <c r="DK126" s="861"/>
      <c r="DL126" s="861" t="s">
        <v>445</v>
      </c>
      <c r="DM126" s="861"/>
      <c r="DN126" s="861"/>
      <c r="DO126" s="861"/>
      <c r="DP126" s="861"/>
      <c r="DQ126" s="861" t="s">
        <v>461</v>
      </c>
      <c r="DR126" s="861"/>
      <c r="DS126" s="861"/>
      <c r="DT126" s="861"/>
      <c r="DU126" s="861"/>
      <c r="DV126" s="838" t="s">
        <v>461</v>
      </c>
      <c r="DW126" s="838"/>
      <c r="DX126" s="838"/>
      <c r="DY126" s="838"/>
      <c r="DZ126" s="839"/>
    </row>
    <row r="127" spans="1:130" s="246" customFormat="1" ht="26.25" customHeight="1" x14ac:dyDescent="0.15">
      <c r="A127" s="866"/>
      <c r="B127" s="867"/>
      <c r="C127" s="885" t="s">
        <v>484</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442</v>
      </c>
      <c r="AB127" s="824"/>
      <c r="AC127" s="824"/>
      <c r="AD127" s="824"/>
      <c r="AE127" s="825"/>
      <c r="AF127" s="826" t="s">
        <v>442</v>
      </c>
      <c r="AG127" s="824"/>
      <c r="AH127" s="824"/>
      <c r="AI127" s="824"/>
      <c r="AJ127" s="825"/>
      <c r="AK127" s="826" t="s">
        <v>442</v>
      </c>
      <c r="AL127" s="824"/>
      <c r="AM127" s="824"/>
      <c r="AN127" s="824"/>
      <c r="AO127" s="825"/>
      <c r="AP127" s="871" t="s">
        <v>458</v>
      </c>
      <c r="AQ127" s="872"/>
      <c r="AR127" s="872"/>
      <c r="AS127" s="872"/>
      <c r="AT127" s="873"/>
      <c r="AU127" s="282"/>
      <c r="AV127" s="282"/>
      <c r="AW127" s="282"/>
      <c r="AX127" s="888" t="s">
        <v>485</v>
      </c>
      <c r="AY127" s="856"/>
      <c r="AZ127" s="856"/>
      <c r="BA127" s="856"/>
      <c r="BB127" s="856"/>
      <c r="BC127" s="856"/>
      <c r="BD127" s="856"/>
      <c r="BE127" s="857"/>
      <c r="BF127" s="855" t="s">
        <v>486</v>
      </c>
      <c r="BG127" s="856"/>
      <c r="BH127" s="856"/>
      <c r="BI127" s="856"/>
      <c r="BJ127" s="856"/>
      <c r="BK127" s="856"/>
      <c r="BL127" s="857"/>
      <c r="BM127" s="855" t="s">
        <v>487</v>
      </c>
      <c r="BN127" s="856"/>
      <c r="BO127" s="856"/>
      <c r="BP127" s="856"/>
      <c r="BQ127" s="856"/>
      <c r="BR127" s="856"/>
      <c r="BS127" s="857"/>
      <c r="BT127" s="855" t="s">
        <v>488</v>
      </c>
      <c r="BU127" s="856"/>
      <c r="BV127" s="856"/>
      <c r="BW127" s="856"/>
      <c r="BX127" s="856"/>
      <c r="BY127" s="856"/>
      <c r="BZ127" s="858"/>
      <c r="CA127" s="282"/>
      <c r="CB127" s="282"/>
      <c r="CC127" s="282"/>
      <c r="CD127" s="283"/>
      <c r="CE127" s="283"/>
      <c r="CF127" s="283"/>
      <c r="CG127" s="280"/>
      <c r="CH127" s="280"/>
      <c r="CI127" s="280"/>
      <c r="CJ127" s="281"/>
      <c r="CK127" s="901"/>
      <c r="CL127" s="902"/>
      <c r="CM127" s="902"/>
      <c r="CN127" s="902"/>
      <c r="CO127" s="903"/>
      <c r="CP127" s="859" t="s">
        <v>489</v>
      </c>
      <c r="CQ127" s="794"/>
      <c r="CR127" s="794"/>
      <c r="CS127" s="794"/>
      <c r="CT127" s="794"/>
      <c r="CU127" s="794"/>
      <c r="CV127" s="794"/>
      <c r="CW127" s="794"/>
      <c r="CX127" s="794"/>
      <c r="CY127" s="794"/>
      <c r="CZ127" s="794"/>
      <c r="DA127" s="794"/>
      <c r="DB127" s="794"/>
      <c r="DC127" s="794"/>
      <c r="DD127" s="794"/>
      <c r="DE127" s="794"/>
      <c r="DF127" s="795"/>
      <c r="DG127" s="860" t="s">
        <v>442</v>
      </c>
      <c r="DH127" s="861"/>
      <c r="DI127" s="861"/>
      <c r="DJ127" s="861"/>
      <c r="DK127" s="861"/>
      <c r="DL127" s="861" t="s">
        <v>442</v>
      </c>
      <c r="DM127" s="861"/>
      <c r="DN127" s="861"/>
      <c r="DO127" s="861"/>
      <c r="DP127" s="861"/>
      <c r="DQ127" s="861" t="s">
        <v>442</v>
      </c>
      <c r="DR127" s="861"/>
      <c r="DS127" s="861"/>
      <c r="DT127" s="861"/>
      <c r="DU127" s="861"/>
      <c r="DV127" s="838" t="s">
        <v>442</v>
      </c>
      <c r="DW127" s="838"/>
      <c r="DX127" s="838"/>
      <c r="DY127" s="838"/>
      <c r="DZ127" s="839"/>
    </row>
    <row r="128" spans="1:130" s="246" customFormat="1" ht="26.25" customHeight="1" thickBot="1" x14ac:dyDescent="0.2">
      <c r="A128" s="840" t="s">
        <v>490</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491</v>
      </c>
      <c r="X128" s="842"/>
      <c r="Y128" s="842"/>
      <c r="Z128" s="843"/>
      <c r="AA128" s="844">
        <v>7886</v>
      </c>
      <c r="AB128" s="845"/>
      <c r="AC128" s="845"/>
      <c r="AD128" s="845"/>
      <c r="AE128" s="846"/>
      <c r="AF128" s="847">
        <v>9838</v>
      </c>
      <c r="AG128" s="845"/>
      <c r="AH128" s="845"/>
      <c r="AI128" s="845"/>
      <c r="AJ128" s="846"/>
      <c r="AK128" s="847">
        <v>9793</v>
      </c>
      <c r="AL128" s="845"/>
      <c r="AM128" s="845"/>
      <c r="AN128" s="845"/>
      <c r="AO128" s="846"/>
      <c r="AP128" s="848"/>
      <c r="AQ128" s="849"/>
      <c r="AR128" s="849"/>
      <c r="AS128" s="849"/>
      <c r="AT128" s="850"/>
      <c r="AU128" s="282"/>
      <c r="AV128" s="282"/>
      <c r="AW128" s="282"/>
      <c r="AX128" s="851" t="s">
        <v>492</v>
      </c>
      <c r="AY128" s="852"/>
      <c r="AZ128" s="852"/>
      <c r="BA128" s="852"/>
      <c r="BB128" s="852"/>
      <c r="BC128" s="852"/>
      <c r="BD128" s="852"/>
      <c r="BE128" s="853"/>
      <c r="BF128" s="830" t="s">
        <v>461</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3"/>
      <c r="CB128" s="283"/>
      <c r="CC128" s="283"/>
      <c r="CD128" s="283"/>
      <c r="CE128" s="283"/>
      <c r="CF128" s="283"/>
      <c r="CG128" s="280"/>
      <c r="CH128" s="280"/>
      <c r="CI128" s="280"/>
      <c r="CJ128" s="281"/>
      <c r="CK128" s="904"/>
      <c r="CL128" s="905"/>
      <c r="CM128" s="905"/>
      <c r="CN128" s="905"/>
      <c r="CO128" s="906"/>
      <c r="CP128" s="833" t="s">
        <v>493</v>
      </c>
      <c r="CQ128" s="772"/>
      <c r="CR128" s="772"/>
      <c r="CS128" s="772"/>
      <c r="CT128" s="772"/>
      <c r="CU128" s="772"/>
      <c r="CV128" s="772"/>
      <c r="CW128" s="772"/>
      <c r="CX128" s="772"/>
      <c r="CY128" s="772"/>
      <c r="CZ128" s="772"/>
      <c r="DA128" s="772"/>
      <c r="DB128" s="772"/>
      <c r="DC128" s="772"/>
      <c r="DD128" s="772"/>
      <c r="DE128" s="772"/>
      <c r="DF128" s="773"/>
      <c r="DG128" s="834" t="s">
        <v>442</v>
      </c>
      <c r="DH128" s="835"/>
      <c r="DI128" s="835"/>
      <c r="DJ128" s="835"/>
      <c r="DK128" s="835"/>
      <c r="DL128" s="835" t="s">
        <v>128</v>
      </c>
      <c r="DM128" s="835"/>
      <c r="DN128" s="835"/>
      <c r="DO128" s="835"/>
      <c r="DP128" s="835"/>
      <c r="DQ128" s="835" t="s">
        <v>442</v>
      </c>
      <c r="DR128" s="835"/>
      <c r="DS128" s="835"/>
      <c r="DT128" s="835"/>
      <c r="DU128" s="835"/>
      <c r="DV128" s="836" t="s">
        <v>442</v>
      </c>
      <c r="DW128" s="836"/>
      <c r="DX128" s="836"/>
      <c r="DY128" s="836"/>
      <c r="DZ128" s="837"/>
    </row>
    <row r="129" spans="1:131" s="246"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494</v>
      </c>
      <c r="X129" s="821"/>
      <c r="Y129" s="821"/>
      <c r="Z129" s="822"/>
      <c r="AA129" s="823">
        <v>4047887</v>
      </c>
      <c r="AB129" s="824"/>
      <c r="AC129" s="824"/>
      <c r="AD129" s="824"/>
      <c r="AE129" s="825"/>
      <c r="AF129" s="826">
        <v>4062703</v>
      </c>
      <c r="AG129" s="824"/>
      <c r="AH129" s="824"/>
      <c r="AI129" s="824"/>
      <c r="AJ129" s="825"/>
      <c r="AK129" s="826">
        <v>4232024</v>
      </c>
      <c r="AL129" s="824"/>
      <c r="AM129" s="824"/>
      <c r="AN129" s="824"/>
      <c r="AO129" s="825"/>
      <c r="AP129" s="827"/>
      <c r="AQ129" s="828"/>
      <c r="AR129" s="828"/>
      <c r="AS129" s="828"/>
      <c r="AT129" s="829"/>
      <c r="AU129" s="284"/>
      <c r="AV129" s="284"/>
      <c r="AW129" s="284"/>
      <c r="AX129" s="793" t="s">
        <v>495</v>
      </c>
      <c r="AY129" s="794"/>
      <c r="AZ129" s="794"/>
      <c r="BA129" s="794"/>
      <c r="BB129" s="794"/>
      <c r="BC129" s="794"/>
      <c r="BD129" s="794"/>
      <c r="BE129" s="795"/>
      <c r="BF129" s="813" t="s">
        <v>128</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8" t="s">
        <v>496</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497</v>
      </c>
      <c r="X130" s="821"/>
      <c r="Y130" s="821"/>
      <c r="Z130" s="822"/>
      <c r="AA130" s="823">
        <v>688490</v>
      </c>
      <c r="AB130" s="824"/>
      <c r="AC130" s="824"/>
      <c r="AD130" s="824"/>
      <c r="AE130" s="825"/>
      <c r="AF130" s="826">
        <v>739534</v>
      </c>
      <c r="AG130" s="824"/>
      <c r="AH130" s="824"/>
      <c r="AI130" s="824"/>
      <c r="AJ130" s="825"/>
      <c r="AK130" s="826">
        <v>751831</v>
      </c>
      <c r="AL130" s="824"/>
      <c r="AM130" s="824"/>
      <c r="AN130" s="824"/>
      <c r="AO130" s="825"/>
      <c r="AP130" s="827"/>
      <c r="AQ130" s="828"/>
      <c r="AR130" s="828"/>
      <c r="AS130" s="828"/>
      <c r="AT130" s="829"/>
      <c r="AU130" s="284"/>
      <c r="AV130" s="284"/>
      <c r="AW130" s="284"/>
      <c r="AX130" s="793" t="s">
        <v>498</v>
      </c>
      <c r="AY130" s="794"/>
      <c r="AZ130" s="794"/>
      <c r="BA130" s="794"/>
      <c r="BB130" s="794"/>
      <c r="BC130" s="794"/>
      <c r="BD130" s="794"/>
      <c r="BE130" s="795"/>
      <c r="BF130" s="796">
        <v>6.8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499</v>
      </c>
      <c r="X131" s="804"/>
      <c r="Y131" s="804"/>
      <c r="Z131" s="805"/>
      <c r="AA131" s="806">
        <v>3359397</v>
      </c>
      <c r="AB131" s="807"/>
      <c r="AC131" s="807"/>
      <c r="AD131" s="807"/>
      <c r="AE131" s="808"/>
      <c r="AF131" s="809">
        <v>3323169</v>
      </c>
      <c r="AG131" s="807"/>
      <c r="AH131" s="807"/>
      <c r="AI131" s="807"/>
      <c r="AJ131" s="808"/>
      <c r="AK131" s="809">
        <v>3480193</v>
      </c>
      <c r="AL131" s="807"/>
      <c r="AM131" s="807"/>
      <c r="AN131" s="807"/>
      <c r="AO131" s="808"/>
      <c r="AP131" s="810"/>
      <c r="AQ131" s="811"/>
      <c r="AR131" s="811"/>
      <c r="AS131" s="811"/>
      <c r="AT131" s="812"/>
      <c r="AU131" s="284"/>
      <c r="AV131" s="284"/>
      <c r="AW131" s="284"/>
      <c r="AX131" s="771" t="s">
        <v>500</v>
      </c>
      <c r="AY131" s="772"/>
      <c r="AZ131" s="772"/>
      <c r="BA131" s="772"/>
      <c r="BB131" s="772"/>
      <c r="BC131" s="772"/>
      <c r="BD131" s="772"/>
      <c r="BE131" s="773"/>
      <c r="BF131" s="774" t="s">
        <v>128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80" t="s">
        <v>501</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502</v>
      </c>
      <c r="W132" s="784"/>
      <c r="X132" s="784"/>
      <c r="Y132" s="784"/>
      <c r="Z132" s="785"/>
      <c r="AA132" s="786">
        <v>5.7902951040000001</v>
      </c>
      <c r="AB132" s="787"/>
      <c r="AC132" s="787"/>
      <c r="AD132" s="787"/>
      <c r="AE132" s="788"/>
      <c r="AF132" s="789">
        <v>7.434861122</v>
      </c>
      <c r="AG132" s="787"/>
      <c r="AH132" s="787"/>
      <c r="AI132" s="787"/>
      <c r="AJ132" s="788"/>
      <c r="AK132" s="789">
        <v>7.2233924959999998</v>
      </c>
      <c r="AL132" s="787"/>
      <c r="AM132" s="787"/>
      <c r="AN132" s="787"/>
      <c r="AO132" s="788"/>
      <c r="AP132" s="790"/>
      <c r="AQ132" s="791"/>
      <c r="AR132" s="791"/>
      <c r="AS132" s="791"/>
      <c r="AT132" s="792"/>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503</v>
      </c>
      <c r="W133" s="763"/>
      <c r="X133" s="763"/>
      <c r="Y133" s="763"/>
      <c r="Z133" s="764"/>
      <c r="AA133" s="765">
        <v>5.8</v>
      </c>
      <c r="AB133" s="766"/>
      <c r="AC133" s="766"/>
      <c r="AD133" s="766"/>
      <c r="AE133" s="767"/>
      <c r="AF133" s="765">
        <v>6.6</v>
      </c>
      <c r="AG133" s="766"/>
      <c r="AH133" s="766"/>
      <c r="AI133" s="766"/>
      <c r="AJ133" s="767"/>
      <c r="AK133" s="765">
        <v>6.8</v>
      </c>
      <c r="AL133" s="766"/>
      <c r="AM133" s="766"/>
      <c r="AN133" s="766"/>
      <c r="AO133" s="767"/>
      <c r="AP133" s="768"/>
      <c r="AQ133" s="769"/>
      <c r="AR133" s="769"/>
      <c r="AS133" s="769"/>
      <c r="AT133" s="770"/>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sheetData>
  <sheetProtection algorithmName="SHA-512" hashValue="x0EMobyBOz/c0UpSAWozP5diNtHtGtOX50oLrWpwZnc2ZiEBFnK1VWHF0W126L2uuPIG64BwtLxTm2E5h9VfhQ==" saltValue="ZZJOP/N8DJbtMkDeSUHJ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sheetData>
  <sheetProtection algorithmName="SHA-512" hashValue="uN+fFLSQBh3LTklVSG3dMMRVSbpI5MTN06mW93Kfal8wsBiByOnnmE4E+hSvtJnKVljLctOQ651xMDpxs6EpyQ==" saltValue="LxGTezGNwUSIIJvuV/8A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G1"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6ZYkOZA72Jaa+ayNRx1VoR9Na+wJJcNX3BIjqAB33Q0wHp92VlDOMq+ypNXpdo0gmrjUxnuewXsiockg/pLHg==" saltValue="pQ91NxWHrSkOFubcD+NEN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ht="13.5" customHeight="1"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96"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97"/>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512</v>
      </c>
      <c r="AL9" s="1188"/>
      <c r="AM9" s="1188"/>
      <c r="AN9" s="1189"/>
      <c r="AO9" s="312">
        <v>1233974</v>
      </c>
      <c r="AP9" s="312">
        <v>92329</v>
      </c>
      <c r="AQ9" s="313">
        <v>99000</v>
      </c>
      <c r="AR9" s="314">
        <v>-6.7</v>
      </c>
    </row>
    <row r="10" spans="1:46" ht="13.5" customHeight="1"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513</v>
      </c>
      <c r="AL10" s="1188"/>
      <c r="AM10" s="1188"/>
      <c r="AN10" s="1189"/>
      <c r="AO10" s="315">
        <v>245744</v>
      </c>
      <c r="AP10" s="315">
        <v>18387</v>
      </c>
      <c r="AQ10" s="316">
        <v>14922</v>
      </c>
      <c r="AR10" s="317">
        <v>23.2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514</v>
      </c>
      <c r="AL11" s="1188"/>
      <c r="AM11" s="1188"/>
      <c r="AN11" s="1189"/>
      <c r="AO11" s="315" t="s">
        <v>515</v>
      </c>
      <c r="AP11" s="315" t="s">
        <v>515</v>
      </c>
      <c r="AQ11" s="316">
        <v>769</v>
      </c>
      <c r="AR11" s="317" t="s">
        <v>515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516</v>
      </c>
      <c r="AL12" s="1188"/>
      <c r="AM12" s="1188"/>
      <c r="AN12" s="1189"/>
      <c r="AO12" s="315" t="s">
        <v>515</v>
      </c>
      <c r="AP12" s="315" t="s">
        <v>515</v>
      </c>
      <c r="AQ12" s="316" t="s">
        <v>515</v>
      </c>
      <c r="AR12" s="317" t="s">
        <v>515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517</v>
      </c>
      <c r="AL13" s="1188"/>
      <c r="AM13" s="1188"/>
      <c r="AN13" s="1189"/>
      <c r="AO13" s="315">
        <v>81276</v>
      </c>
      <c r="AP13" s="315">
        <v>6081</v>
      </c>
      <c r="AQ13" s="316">
        <v>4122</v>
      </c>
      <c r="AR13" s="317">
        <v>47.5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518</v>
      </c>
      <c r="AL14" s="1188"/>
      <c r="AM14" s="1188"/>
      <c r="AN14" s="1189"/>
      <c r="AO14" s="315">
        <v>15784</v>
      </c>
      <c r="AP14" s="315">
        <v>1181</v>
      </c>
      <c r="AQ14" s="316">
        <v>2449</v>
      </c>
      <c r="AR14" s="317">
        <v>-51.8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0" t="s">
        <v>519</v>
      </c>
      <c r="AL15" s="1191"/>
      <c r="AM15" s="1191"/>
      <c r="AN15" s="1192"/>
      <c r="AO15" s="315">
        <v>-86621</v>
      </c>
      <c r="AP15" s="315">
        <v>-6481</v>
      </c>
      <c r="AQ15" s="316">
        <v>-7484</v>
      </c>
      <c r="AR15" s="317">
        <v>-13.4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186</v>
      </c>
      <c r="AL16" s="1191"/>
      <c r="AM16" s="1191"/>
      <c r="AN16" s="1192"/>
      <c r="AO16" s="315">
        <v>1490157</v>
      </c>
      <c r="AP16" s="315">
        <v>111497</v>
      </c>
      <c r="AQ16" s="316">
        <v>113777</v>
      </c>
      <c r="AR16" s="317">
        <v>-2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318"/>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9"/>
      <c r="AR18" s="319"/>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20"/>
      <c r="AL20" s="321"/>
      <c r="AM20" s="321"/>
      <c r="AN20" s="322"/>
      <c r="AO20" s="323" t="s">
        <v>521</v>
      </c>
      <c r="AP20" s="324" t="s">
        <v>522</v>
      </c>
      <c r="AQ20" s="325" t="s">
        <v>523</v>
      </c>
      <c r="AR20" s="326"/>
    </row>
    <row r="21" spans="1:46" s="332" customFormat="1" x14ac:dyDescent="0.15">
      <c r="A21" s="327"/>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3" t="s">
        <v>524</v>
      </c>
      <c r="AL21" s="1194"/>
      <c r="AM21" s="1194"/>
      <c r="AN21" s="1195"/>
      <c r="AO21" s="328">
        <v>9.43</v>
      </c>
      <c r="AP21" s="329">
        <v>10.16</v>
      </c>
      <c r="AQ21" s="330">
        <v>-0.73</v>
      </c>
      <c r="AR21" s="298"/>
      <c r="AS21" s="331"/>
      <c r="AT21" s="327"/>
    </row>
    <row r="22" spans="1:46" s="332" customFormat="1" x14ac:dyDescent="0.15">
      <c r="A22" s="327"/>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3" t="s">
        <v>525</v>
      </c>
      <c r="AL22" s="1194"/>
      <c r="AM22" s="1194"/>
      <c r="AN22" s="1195"/>
      <c r="AO22" s="333">
        <v>99.5</v>
      </c>
      <c r="AP22" s="334">
        <v>96.4</v>
      </c>
      <c r="AQ22" s="335">
        <v>3.1</v>
      </c>
      <c r="AR22" s="319"/>
      <c r="AS22" s="331"/>
      <c r="AT22" s="327"/>
    </row>
    <row r="23" spans="1:46" s="332" customFormat="1" x14ac:dyDescent="0.15">
      <c r="A23" s="327"/>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9"/>
      <c r="AQ23" s="319"/>
      <c r="AR23" s="319"/>
      <c r="AS23" s="331"/>
      <c r="AT23" s="327"/>
    </row>
    <row r="24" spans="1:46" s="332" customFormat="1" x14ac:dyDescent="0.15">
      <c r="A24" s="327"/>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9"/>
      <c r="AQ26" s="319"/>
      <c r="AR26" s="319"/>
      <c r="AS26" s="298"/>
      <c r="AT26" s="298"/>
    </row>
    <row r="27" spans="1:46" x14ac:dyDescent="0.15">
      <c r="A27" s="340"/>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1"/>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2"/>
    </row>
    <row r="30" spans="1:46" ht="13.5" customHeight="1"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96"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97"/>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529</v>
      </c>
      <c r="AL32" s="1177"/>
      <c r="AM32" s="1177"/>
      <c r="AN32" s="1178"/>
      <c r="AO32" s="343">
        <v>845823</v>
      </c>
      <c r="AP32" s="343">
        <v>63286</v>
      </c>
      <c r="AQ32" s="344">
        <v>56454</v>
      </c>
      <c r="AR32" s="345">
        <v>12.1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530</v>
      </c>
      <c r="AL33" s="1177"/>
      <c r="AM33" s="1177"/>
      <c r="AN33" s="1178"/>
      <c r="AO33" s="343" t="s">
        <v>515</v>
      </c>
      <c r="AP33" s="343" t="s">
        <v>515</v>
      </c>
      <c r="AQ33" s="344" t="s">
        <v>515</v>
      </c>
      <c r="AR33" s="345" t="s">
        <v>515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531</v>
      </c>
      <c r="AL34" s="1177"/>
      <c r="AM34" s="1177"/>
      <c r="AN34" s="1178"/>
      <c r="AO34" s="343" t="s">
        <v>515</v>
      </c>
      <c r="AP34" s="343" t="s">
        <v>515</v>
      </c>
      <c r="AQ34" s="344" t="s">
        <v>515</v>
      </c>
      <c r="AR34" s="345" t="s">
        <v>515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532</v>
      </c>
      <c r="AL35" s="1177"/>
      <c r="AM35" s="1177"/>
      <c r="AN35" s="1178"/>
      <c r="AO35" s="343">
        <v>97577</v>
      </c>
      <c r="AP35" s="343">
        <v>7301</v>
      </c>
      <c r="AQ35" s="344">
        <v>20776</v>
      </c>
      <c r="AR35" s="345">
        <v>-64.900000000000006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533</v>
      </c>
      <c r="AL36" s="1177"/>
      <c r="AM36" s="1177"/>
      <c r="AN36" s="1178"/>
      <c r="AO36" s="343">
        <v>53065</v>
      </c>
      <c r="AP36" s="343">
        <v>3970</v>
      </c>
      <c r="AQ36" s="344">
        <v>4629</v>
      </c>
      <c r="AR36" s="345">
        <v>-14.2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534</v>
      </c>
      <c r="AL37" s="1177"/>
      <c r="AM37" s="1177"/>
      <c r="AN37" s="1178"/>
      <c r="AO37" s="343">
        <v>16547</v>
      </c>
      <c r="AP37" s="343">
        <v>1238</v>
      </c>
      <c r="AQ37" s="344">
        <v>590</v>
      </c>
      <c r="AR37" s="345">
        <v>109.8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3" t="s">
        <v>535</v>
      </c>
      <c r="AL38" s="1174"/>
      <c r="AM38" s="1174"/>
      <c r="AN38" s="1175"/>
      <c r="AO38" s="346" t="s">
        <v>515</v>
      </c>
      <c r="AP38" s="346" t="s">
        <v>515</v>
      </c>
      <c r="AQ38" s="347">
        <v>4</v>
      </c>
      <c r="AR38" s="335" t="s">
        <v>515</v>
      </c>
      <c r="AS38" s="342"/>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3" t="s">
        <v>536</v>
      </c>
      <c r="AL39" s="1174"/>
      <c r="AM39" s="1174"/>
      <c r="AN39" s="1175"/>
      <c r="AO39" s="343">
        <v>-9793</v>
      </c>
      <c r="AP39" s="343">
        <v>-733</v>
      </c>
      <c r="AQ39" s="344">
        <v>-1455</v>
      </c>
      <c r="AR39" s="345">
        <v>-49.6</v>
      </c>
      <c r="AS39" s="342"/>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537</v>
      </c>
      <c r="AL40" s="1177"/>
      <c r="AM40" s="1177"/>
      <c r="AN40" s="1178"/>
      <c r="AO40" s="343">
        <v>-751831</v>
      </c>
      <c r="AP40" s="343">
        <v>-56254</v>
      </c>
      <c r="AQ40" s="344">
        <v>-55724</v>
      </c>
      <c r="AR40" s="345">
        <v>1</v>
      </c>
      <c r="AS40" s="342"/>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79" t="s">
        <v>298</v>
      </c>
      <c r="AL41" s="1180"/>
      <c r="AM41" s="1180"/>
      <c r="AN41" s="1181"/>
      <c r="AO41" s="343">
        <v>251388</v>
      </c>
      <c r="AP41" s="343">
        <v>18809</v>
      </c>
      <c r="AQ41" s="344">
        <v>25274</v>
      </c>
      <c r="AR41" s="345">
        <v>-25.6</v>
      </c>
      <c r="AS41" s="342"/>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8" t="s">
        <v>538</v>
      </c>
      <c r="AL42" s="293"/>
      <c r="AM42" s="293"/>
      <c r="AN42" s="293"/>
      <c r="AO42" s="293"/>
      <c r="AP42" s="293"/>
      <c r="AQ42" s="319"/>
      <c r="AR42" s="319"/>
      <c r="AS42" s="342"/>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9"/>
      <c r="AQ43" s="319"/>
      <c r="AR43" s="293"/>
      <c r="AS43" s="342"/>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9"/>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50"/>
      <c r="AR45" s="295"/>
      <c r="AS45" s="295"/>
      <c r="AT45" s="293"/>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3"/>
    </row>
    <row r="47" spans="1:46" ht="17.25" customHeight="1" x14ac:dyDescent="0.15">
      <c r="A47" s="352"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3" t="s">
        <v>540</v>
      </c>
      <c r="AL48" s="353"/>
      <c r="AM48" s="353"/>
      <c r="AN48" s="353"/>
      <c r="AO48" s="353"/>
      <c r="AP48" s="353"/>
      <c r="AQ48" s="354"/>
      <c r="AR48" s="353"/>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5"/>
      <c r="AL49" s="356"/>
      <c r="AM49" s="1182" t="s">
        <v>507</v>
      </c>
      <c r="AN49" s="1184" t="s">
        <v>541</v>
      </c>
      <c r="AO49" s="1185"/>
      <c r="AP49" s="1185"/>
      <c r="AQ49" s="1185"/>
      <c r="AR49" s="1186"/>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7"/>
      <c r="AL50" s="358"/>
      <c r="AM50" s="1183"/>
      <c r="AN50" s="359" t="s">
        <v>542</v>
      </c>
      <c r="AO50" s="360" t="s">
        <v>543</v>
      </c>
      <c r="AP50" s="361" t="s">
        <v>544</v>
      </c>
      <c r="AQ50" s="362" t="s">
        <v>545</v>
      </c>
      <c r="AR50" s="363"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5" t="s">
        <v>547</v>
      </c>
      <c r="AL51" s="356"/>
      <c r="AM51" s="364">
        <v>576413</v>
      </c>
      <c r="AN51" s="365">
        <v>41341</v>
      </c>
      <c r="AO51" s="366">
        <v>-16.100000000000001</v>
      </c>
      <c r="AP51" s="367">
        <v>78903</v>
      </c>
      <c r="AQ51" s="368">
        <v>-25.6</v>
      </c>
      <c r="AR51" s="369">
        <v>9.5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70"/>
      <c r="AL52" s="371" t="s">
        <v>548</v>
      </c>
      <c r="AM52" s="372">
        <v>533632</v>
      </c>
      <c r="AN52" s="373">
        <v>38272</v>
      </c>
      <c r="AO52" s="374">
        <v>-3.1</v>
      </c>
      <c r="AP52" s="375">
        <v>49201</v>
      </c>
      <c r="AQ52" s="376">
        <v>11.1</v>
      </c>
      <c r="AR52" s="377">
        <v>-14.2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5" t="s">
        <v>549</v>
      </c>
      <c r="AL53" s="356"/>
      <c r="AM53" s="364">
        <v>1177336</v>
      </c>
      <c r="AN53" s="365">
        <v>85098</v>
      </c>
      <c r="AO53" s="366">
        <v>105.8</v>
      </c>
      <c r="AP53" s="367">
        <v>82993</v>
      </c>
      <c r="AQ53" s="368">
        <v>5.2</v>
      </c>
      <c r="AR53" s="369">
        <v>100.6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70"/>
      <c r="AL54" s="371" t="s">
        <v>548</v>
      </c>
      <c r="AM54" s="372">
        <v>1122225</v>
      </c>
      <c r="AN54" s="373">
        <v>81115</v>
      </c>
      <c r="AO54" s="374">
        <v>111.9</v>
      </c>
      <c r="AP54" s="375">
        <v>46787</v>
      </c>
      <c r="AQ54" s="376">
        <v>-4.9000000000000004</v>
      </c>
      <c r="AR54" s="377">
        <v>116.8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5" t="s">
        <v>550</v>
      </c>
      <c r="AL55" s="356"/>
      <c r="AM55" s="364">
        <v>1558645</v>
      </c>
      <c r="AN55" s="365">
        <v>113828</v>
      </c>
      <c r="AO55" s="366">
        <v>33.799999999999997</v>
      </c>
      <c r="AP55" s="367">
        <v>108252</v>
      </c>
      <c r="AQ55" s="368">
        <v>30.4</v>
      </c>
      <c r="AR55" s="369">
        <v>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70"/>
      <c r="AL56" s="371" t="s">
        <v>548</v>
      </c>
      <c r="AM56" s="372">
        <v>1452937</v>
      </c>
      <c r="AN56" s="373">
        <v>106108</v>
      </c>
      <c r="AO56" s="374">
        <v>30.8</v>
      </c>
      <c r="AP56" s="375">
        <v>50321</v>
      </c>
      <c r="AQ56" s="376">
        <v>7.6</v>
      </c>
      <c r="AR56" s="377">
        <v>23.2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5" t="s">
        <v>551</v>
      </c>
      <c r="AL57" s="356"/>
      <c r="AM57" s="364">
        <v>768449</v>
      </c>
      <c r="AN57" s="365">
        <v>56893</v>
      </c>
      <c r="AO57" s="366">
        <v>-50</v>
      </c>
      <c r="AP57" s="367">
        <v>93492</v>
      </c>
      <c r="AQ57" s="368">
        <v>-13.6</v>
      </c>
      <c r="AR57" s="369">
        <v>-36.4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70"/>
      <c r="AL58" s="371" t="s">
        <v>548</v>
      </c>
      <c r="AM58" s="372">
        <v>569259</v>
      </c>
      <c r="AN58" s="373">
        <v>42145</v>
      </c>
      <c r="AO58" s="374">
        <v>-60.3</v>
      </c>
      <c r="AP58" s="375">
        <v>53316</v>
      </c>
      <c r="AQ58" s="376">
        <v>6</v>
      </c>
      <c r="AR58" s="377">
        <v>-66.3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5" t="s">
        <v>552</v>
      </c>
      <c r="AL59" s="356"/>
      <c r="AM59" s="364">
        <v>1417174</v>
      </c>
      <c r="AN59" s="365">
        <v>106036</v>
      </c>
      <c r="AO59" s="366">
        <v>86.4</v>
      </c>
      <c r="AP59" s="367">
        <v>94796</v>
      </c>
      <c r="AQ59" s="368">
        <v>1.4</v>
      </c>
      <c r="AR59" s="369">
        <v>85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70"/>
      <c r="AL60" s="371" t="s">
        <v>548</v>
      </c>
      <c r="AM60" s="372">
        <v>1166642</v>
      </c>
      <c r="AN60" s="373">
        <v>87291</v>
      </c>
      <c r="AO60" s="374">
        <v>107.1</v>
      </c>
      <c r="AP60" s="375">
        <v>55781</v>
      </c>
      <c r="AQ60" s="376">
        <v>4.5999999999999996</v>
      </c>
      <c r="AR60" s="377">
        <v>102.5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5" t="s">
        <v>553</v>
      </c>
      <c r="AL61" s="378"/>
      <c r="AM61" s="379">
        <v>1099603</v>
      </c>
      <c r="AN61" s="380">
        <v>80639</v>
      </c>
      <c r="AO61" s="381">
        <v>32</v>
      </c>
      <c r="AP61" s="382">
        <v>91687</v>
      </c>
      <c r="AQ61" s="383">
        <v>-0.4</v>
      </c>
      <c r="AR61" s="369">
        <v>32.4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70"/>
      <c r="AL62" s="371" t="s">
        <v>548</v>
      </c>
      <c r="AM62" s="372">
        <v>968939</v>
      </c>
      <c r="AN62" s="373">
        <v>70986</v>
      </c>
      <c r="AO62" s="374">
        <v>37.299999999999997</v>
      </c>
      <c r="AP62" s="375">
        <v>51081</v>
      </c>
      <c r="AQ62" s="376">
        <v>4.9000000000000004</v>
      </c>
      <c r="AR62" s="377">
        <v>32.4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sheetData>
  <sheetProtection algorithmName="SHA-512" hashValue="HyaL1AkM4wlPG7Vg7xcCQeB6O8UKxJVahGlgCJxtZLIM5AKwAfmWG5PLsQTg8vhJjozaF62G5+ZfpuSvmIMFOw==" saltValue="3AvRYtmKn/EtoqspRjTaj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20" spans="125:125" ht="13.5" hidden="1" customHeight="1" x14ac:dyDescent="0.15"/>
    <row r="121" spans="125:125" ht="13.5" hidden="1" customHeight="1" x14ac:dyDescent="0.15">
      <c r="DU121" s="290"/>
    </row>
  </sheetData>
  <sheetProtection algorithmName="SHA-512" hashValue="Kapj2Nqqt7QhIaHCOXUzGU+fZjQ1cOtBcZKnu9k/T2ROIdgv0jxOHtGbtd2fc09sIll6d8tsWxGR0Ao4M6cPdQ==" saltValue="CmIu2kw8iVB6ZwotCVDX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sheetData>
  <sheetProtection algorithmName="SHA-512" hashValue="lE0nEbec+Uz5tCoDHyjFdWIl3EuEPX/y7EmPT1apiG1/LxSz75WcNIkuZ9HkL8Fqo2RS/efxTZ0WVFgiwOMYYQ==" saltValue="RlLwpNdsH2pe2/pqvb2o8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68"/>
  <sheetViews>
    <sheetView showGridLines="0" zoomScale="60" zoomScaleNormal="60" zoomScaleSheetLayoutView="100" workbookViewId="0">
      <selection activeCell="P1" sqref="P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27.82</v>
      </c>
      <c r="G47" s="12">
        <v>30.56</v>
      </c>
      <c r="H47" s="12">
        <v>30.01</v>
      </c>
      <c r="I47" s="12">
        <v>29.96</v>
      </c>
      <c r="J47" s="13">
        <v>31.91</v>
      </c>
    </row>
    <row r="48" spans="2:10" ht="57.75" customHeight="1" x14ac:dyDescent="0.15">
      <c r="B48" s="14"/>
      <c r="C48" s="1200" t="s">
        <v>4</v>
      </c>
      <c r="D48" s="1200"/>
      <c r="E48" s="1201"/>
      <c r="F48" s="15">
        <v>10.27</v>
      </c>
      <c r="G48" s="16">
        <v>9.58</v>
      </c>
      <c r="H48" s="16">
        <v>7.1</v>
      </c>
      <c r="I48" s="16">
        <v>6.46</v>
      </c>
      <c r="J48" s="17">
        <v>5.52</v>
      </c>
    </row>
    <row r="49" spans="2:10" ht="57.75" customHeight="1" thickBot="1" x14ac:dyDescent="0.2">
      <c r="B49" s="18"/>
      <c r="C49" s="1202" t="s">
        <v>5</v>
      </c>
      <c r="D49" s="1202"/>
      <c r="E49" s="1203"/>
      <c r="F49" s="19" t="s">
        <v>561</v>
      </c>
      <c r="G49" s="20">
        <v>3</v>
      </c>
      <c r="H49" s="20" t="s">
        <v>562</v>
      </c>
      <c r="I49" s="20" t="s">
        <v>563</v>
      </c>
      <c r="J49" s="21">
        <v>2.4700000000000002</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row r="60" spans="2:10" ht="13.5" hidden="1" customHeight="1" x14ac:dyDescent="0.15"/>
    <row r="61" spans="2:10" ht="13.5" hidden="1" customHeight="1" x14ac:dyDescent="0.15"/>
    <row r="62" spans="2:10" ht="13.5" hidden="1" customHeight="1" x14ac:dyDescent="0.15"/>
    <row r="63" spans="2:10" ht="13.5" hidden="1" customHeight="1" x14ac:dyDescent="0.15"/>
    <row r="64" spans="2:10" ht="13.5" hidden="1" customHeight="1" x14ac:dyDescent="0.15"/>
    <row r="65" ht="13.5" hidden="1" customHeight="1" x14ac:dyDescent="0.15"/>
    <row r="66" ht="13.5" hidden="1" customHeight="1" x14ac:dyDescent="0.15"/>
    <row r="67" ht="13.5" hidden="1" customHeight="1" x14ac:dyDescent="0.15"/>
    <row r="68" ht="13.5" hidden="1" customHeight="1" x14ac:dyDescent="0.15"/>
  </sheetData>
  <sheetProtection algorithmName="SHA-512" hashValue="KEc1SyDD4oiEc5rrzKWcwzRqlbWUVMy4ig1N/uDB8UEVc1z4INryDqoT8iHrxx8Y3q307nv/hr7hgGYZkwUbxA==" saltValue="D6/TMBbdn0Vg2fNyuzuE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栗原　悠太</cp:lastModifiedBy>
  <cp:lastPrinted>2022-03-10T08:40:34Z</cp:lastPrinted>
  <dcterms:created xsi:type="dcterms:W3CDTF">2022-02-02T04:19:30Z</dcterms:created>
  <dcterms:modified xsi:type="dcterms:W3CDTF">2022-04-07T13:27:49Z</dcterms:modified>
  <cp:category/>
</cp:coreProperties>
</file>