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z11383f3\共有\Groups\101総合政策課\02財政\04_★★各種調査★★\04_財政状況資料集\R01（R02実施）\【埼玉県市町村課】（1015〆・作業依頼）令和元年度財政状況資料集の作成について（2回目）\【財政状況資料集】_113832_神川町_2019\"/>
    </mc:Choice>
  </mc:AlternateContent>
  <xr:revisionPtr revIDLastSave="0" documentId="13_ncr:1_{3D5EDB39-DBB0-4689-8BEE-4A578F04A42F}"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U34" i="10"/>
  <c r="U35" i="10" s="1"/>
  <c r="U36" i="10" s="1"/>
  <c r="AM34" i="10"/>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<sst xmlns="http://schemas.openxmlformats.org/spreadsheetml/2006/main" count="1102" uniqueCount="615">
  <si>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</si>
  <si>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</si>
  <si>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</si>
  <si>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</si>
  <si>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</si>
  <si>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</si>
  <si>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</si>
  <si>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</si>
  <si>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</si>
  <si>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</si>
  <si>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</si>
  <si>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</si>
  <si>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</si>
  <si>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</si>
  <si>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</si>
  <si>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</si>
  <si>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</si>
  <si>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</si>
  <si>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</si>
  <si>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</si>
  <si>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</si>
  <si>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</si>
  <si>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</si>
  <si>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</si>
  <si>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</si>
  <si>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</si>
  <si>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</si>
  <si>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</si>
  <si>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</si>
  <si>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</si>
  <si>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</si>
  <si>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</si>
  <si>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</si>
  <si>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</si>
  <si>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</si>
  <si>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</si>
  <si>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</si>
  <si>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</si>
  <si>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</si>
  <si>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</si>
  <si>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</si>
  <si>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</si>
  <si>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</si>
  <si>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</si>
  <si>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</si>
  <si>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</si>
  <si>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</si>
  <si>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</si>
  <si>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</si>
  <si>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</si>
  <si>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</si>
  <si>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</si>
  <si>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</si>
  <si>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</si>
  <si>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</si>
  <si>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</si>
  <si>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</si>
  <si>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</si>
  <si>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</si>
  <si>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</si>
  <si>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</si>
  <si>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</si>
  <si>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</si>
  <si>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</si>
  <si>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</si>
  <si>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</si>
  <si>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</si>
  <si>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</si>
  <si>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</si>
  <si>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</si>
  <si>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</si>
  <si>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</si>
  <si>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</si>
  <si>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</si>
  <si>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</si>
  <si>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</si>
  <si>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</si>
  <si>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</si>
  <si>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</si>
  <si>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</si>
  <si>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</si>
  <si>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</si>
  <si>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</si>
  <si>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</si>
  <si>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</si>
  <si>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</si>
  <si>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</si>
  <si>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</si>
  <si>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</si>
  <si>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</si>
  <si>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</si>
  <si>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</si>
  <si>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</si>
  <si>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</si>
  <si>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</si>
  <si>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</si>
  <si>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</si>
  <si>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</si>
  <si>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</si>
  <si>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</si>
  <si>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</si>
  <si>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</si>
  <si>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</si>
  <si>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</si>
  <si>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</si>
  <si>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</si>
  <si>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</si>
  <si>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</si>
  <si>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</si>
  <si>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</si>
  <si>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</si>
  <si>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</si>
  <si>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</si>
  <si>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</si>
  <si>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</si>
  <si>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</si>
  <si>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</si>
  <si>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</si>
  <si>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</si>
  <si>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</si>
  <si>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</si>
  <si>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</si>
  <si>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</si>
  <si>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</si>
  <si>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</si>
  <si>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</si>
  <si>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</si>
  <si>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</si>
  <si>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</si>
  <si>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</si>
  <si>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</si>
  <si>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</si>
  <si>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</si>
  <si>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</si>
  <si>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</si>
  <si>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</si>
  <si>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</si>
  <si>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</si>
  <si>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</si>
  <si>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</si>
  <si>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</si>
  <si>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</si>
  <si>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</si>
  <si>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</si>
  <si>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</si>
  <si>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</si>
  <si>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</si>
  <si>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</si>
  <si>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</si>
  <si>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</si>
  <si>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</si>
  <si>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</si>
  <si>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</si>
  <si>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</si>
  <si>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</si>
  <si>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</si>
  <si>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</si>
  <si>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</si>
  <si>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</si>
  <si>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</si>
  <si>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</si>
  <si>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</si>
  <si>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</si>
  <si>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</si>
  <si>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</si>
  <si>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</si>
  <si>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</si>
  <si>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</si>
  <si>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</si>
  <si>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</si>
  <si>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</si>
  <si>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</si>
  <si>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</si>
  <si>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</si>
  <si>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</si>
  <si>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</si>
  <si>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</si>
  <si>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</si>
  <si>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</si>
  <si>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</si>
  <si>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</si>
  <si>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</si>
  <si>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</si>
  <si>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</si>
  <si>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</si>
  <si>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</si>
  <si>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</si>
  <si>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</si>
  <si>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</si>
  <si>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</si>
  <si>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</si>
  <si>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</si>
  <si>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</si>
  <si>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</si>
  <si>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</si>
  <si>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</si>
  <si>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</si>
  <si>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</si>
  <si>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</si>
  <si>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</si>
  <si>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</si>
  <si>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</si>
  <si>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</si>
  <si>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</si>
  <si>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</si>
  <si>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</si>
  <si>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</si>
  <si>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</si>
  <si>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</si>
  <si>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</si>
  <si>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</si>
  <si>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</si>
  <si>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</si>
  <si>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</si>
  <si>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</si>
  <si>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</si>
  <si>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</si>
  <si>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</si>
  <si>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</si>
  <si>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</si>
  <si>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</si>
  <si>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</si>
  <si>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</si>
  <si>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</si>
  <si>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</si>
  <si>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</si>
  <si>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</si>
  <si>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</si>
  <si>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</si>
  <si>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</si>
  <si>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</si>
  <si>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</si>
  <si>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</si>
  <si>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</si>
  <si>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</si>
  <si>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</si>
  <si>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</si>
  <si>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</si>
  <si>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</si>
  <si>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</si>
  <si>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</si>
  <si>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</si>
  <si>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</si>
  <si>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</si>
  <si>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</si>
  <si>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</si>
  <si>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</si>
  <si>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</si>
  <si>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</si>
  <si>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</si>
  <si>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</si>
  <si>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</si>
  <si>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</si>
  <si>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</si>
  <si>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</si>
  <si>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</si>
  <si>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</si>
  <si>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</si>
  <si>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</si>
  <si>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</si>
  <si>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</si>
  <si>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</si>
  <si>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</si>
  <si>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</si>
  <si>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</si>
  <si>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</si>
  <si>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</si>
  <si>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</si>
  <si>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</si>
  <si>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</si>
  <si>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</si>
  <si>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</si>
  <si>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</si>
  <si>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</si>
  <si>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</si>
  <si>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</si>
  <si>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</si>
  <si>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</si>
  <si>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</si>
  <si>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</si>
  <si>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</si>
  <si>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</si>
  <si>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</si>
  <si>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</si>
  <si>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</si>
  <si>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</si>
  <si>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</si>
  <si>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</si>
  <si>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</si>
  <si>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</si>
  <si>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</si>
  <si>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</si>
  <si>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</si>
  <si>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</si>
  <si>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</si>
  <si>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</si>
  <si>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</si>
  <si>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</si>
  <si>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</si>
  <si>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</si>
  <si>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</si>
  <si>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</si>
  <si>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</si>
  <si>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</si>
  <si>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</si>
  <si>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</si>
  <si>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</si>
  <si>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</si>
  <si>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</si>
  <si>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</si>
  <si>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</si>
  <si>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</si>
  <si>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</si>
  <si>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</si>
  <si>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</si>
  <si>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</si>
  <si>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</si>
  <si>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</si>
  <si>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</si>
  <si>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</si>
  <si>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</si>
  <si>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</si>
  <si>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</si>
  <si>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</si>
  <si>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</si>
  <si>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</si>
  <si>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</si>
  <si>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</si>
  <si>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</si>
  <si>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</si>
  <si>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</si>
  <si>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</si>
  <si>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</si>
  <si>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</si>
  <si>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</si>
  <si>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</si>
  <si>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</si>
  <si>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</si>
  <si>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</si>
  <si>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</si>
  <si>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</si>
  <si>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</si>
  <si>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</si>
  <si>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</si>
  <si>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</si>
  <si>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</si>
  <si>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</si>
  <si>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</si>
  <si>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</si>
  <si>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</si>
  <si>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</si>
  <si>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</si>
  <si>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</si>
  <si>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</si>
  <si>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</si>
  <si>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</si>
  <si>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</si>
  <si>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</si>
  <si>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</si>
  <si>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</si>
  <si>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</si>
  <si>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</si>
  <si>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</si>
  <si>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</si>
  <si>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</si>
  <si>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</si>
  <si>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</si>
  <si>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</si>
  <si>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</si>
  <si>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</si>
  <si>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</si>
  <si>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</si>
  <si>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</si>
  <si>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</si>
  <si>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</si>
  <si>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</si>
  <si>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</si>
  <si>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</si>
  <si>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</si>
  <si>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</si>
  <si>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</si>
  <si>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</si>
  <si>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</si>
  <si>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</si>
  <si>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</si>
  <si>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</si>
  <si>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</si>
  <si>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</si>
  <si>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</si>
  <si>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</si>
  <si>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</si>
  <si>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</si>
  <si>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</si>
  <si>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</si>
  <si>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</si>
  <si>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</si>
  <si>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</si>
  <si>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</si>
  <si>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</si>
  <si>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</si>
  <si>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</si>
  <si>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</si>
  <si>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</si>
  <si>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</si>
  <si>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</si>
  <si>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</si>
  <si>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</si>
  <si>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</si>
  <si>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</si>
  <si>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</si>
  <si>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</si>
  <si>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</si>
  <si>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</si>
  <si>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</si>
  <si>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</si>
  <si>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</si>
  <si>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</si>
  <si>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</si>
  <si>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</si>
  <si>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</si>
  <si>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</si>
  <si>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</si>
  <si>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</si>
  <si>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</si>
  <si>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</si>
  <si>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</si>
  <si>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</si>
  <si>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</si>
  <si>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</si>
  <si>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</si>
  <si>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</si>
  <si>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</si>
  <si>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</si>
  <si>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</si>
  <si>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</si>
  <si>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</si>
  <si>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</si>
  <si>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</si>
  <si>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</si>
  <si>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</si>
  <si>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</si>
  <si>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</si>
  <si>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</si>
  <si>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</si>
  <si>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</si>
  <si>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</si>
  <si>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</si>
  <si>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</si>
  <si>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</si>
  <si>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</si>
  <si>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</si>
  <si>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</si>
  <si>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</si>
  <si>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</si>
  <si>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</si>
  <si>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</si>
  <si>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</si>
  <si>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</si>
  <si>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</si>
  <si>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</si>
  <si>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</si>
  <si>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</si>
  <si>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</si>
  <si>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</si>
  <si>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</si>
  <si>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</si>
  <si>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</si>
  <si>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</si>
  <si>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</si>
  <si>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</si>
  <si>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</si>
  <si>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</si>
  <si>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</si>
  <si>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</si>
  <si>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</si>
  <si>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</si>
  <si>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</si>
  <si>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</si>
  <si>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</si>
  <si>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</si>
  <si>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</si>
  <si>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</si>
  <si>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</si>
  <si>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</si>
  <si>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</si>
  <si>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</si>
  <si>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</si>
  <si>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</si>
  <si>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</si>
  <si>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</si>
  <si>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</si>
  <si>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</si>
  <si>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</si>
  <si>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</si>
  <si>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</si>
  <si>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</si>
  <si>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</si>
  <si>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</si>
  <si>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</si>
  <si>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</si>
  <si>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</si>
  <si>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</si>
  <si>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</si>
  <si>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</si>
  <si>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</si>
  <si>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</si>
  <si>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</si>
  <si>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</si>
  <si>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</si>
  <si>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</si>
  <si>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</si>
  <si>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</si>
  <si>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</si>
  <si>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</si>
  <si>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</si>
  <si>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</si>
  <si>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</si>
  <si>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</si>
  <si>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</si>
  <si>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</si>
  <si>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</si>
  <si>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</si>
  <si>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</si>
  <si>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</si>
  <si>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</si>
  <si>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</si>
  <si>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</si>
  <si>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</si>
  <si>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</si>
  <si>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</si>
  <si>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</si>
  <si>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</si>
  <si>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</si>
  <si>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</si>
  <si>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</si>
  <si>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</si>
  <si>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</si>
  <si>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</si>
  <si>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</si>
  <si>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</si>
  <si>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</si>
  <si>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</si>
  <si>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</si>
  <si>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</si>
  <si>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</si>
  <si>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</si>
  <si>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</si>
  <si>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</si>
  <si>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</si>
  <si>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</si>
  <si>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</si>
  <si>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</si>
  <si>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</si>
  <si>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</si>
  <si>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</si>
  <si>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</si>
  <si>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</si>
  <si>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</si>
  <si>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</si>
  <si>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</si>
  <si>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</si>
  <si>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</si>
  <si>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</si>
  <si>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</si>
  <si>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</si>
  <si>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</si>
  <si>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</si>
  <si>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</si>
  <si>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</si>
  <si>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</si>
  <si>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</si>
  <si>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</si>
  <si>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2.65</t>
  </si>
  <si>
    <t>▲ 2.30</t>
  </si>
  <si>
    <t>▲ 0.55</t>
  </si>
  <si>
    <t>水道事業会計</t>
  </si>
  <si>
    <t>一般会計</t>
  </si>
  <si>
    <t>介護保険特別会計</t>
  </si>
  <si>
    <t>国民健康保険特別会計</t>
  </si>
  <si>
    <t>公共下水道事業特別会計</t>
  </si>
  <si>
    <t>後期高齢者医療特別会計</t>
  </si>
  <si>
    <t>観光事業特別会計</t>
  </si>
  <si>
    <t>町営バス事業特別会計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</si>
  <si>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</si>
  <si>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</si>
  <si>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</si>
  <si>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</si>
  <si>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</si>
  <si>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</si>
  <si>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</si>
  <si>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</si>
  <si>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児玉郡市広域市町村圏組合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</si>
  <si>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</si>
  <si>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</si>
  <si>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</si>
  <si>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</si>
  <si>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</si>
  <si>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</si>
  <si>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</si>
  <si>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</si>
  <si>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</si>
  <si>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消防防災施設整備基金</t>
    <phoneticPr fontId="2"/>
  </si>
  <si>
    <t>農業振興基金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</si>
  <si>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</si>
  <si>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</si>
  <si>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</si>
  <si>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神川町の将来負担比率、固定資産減価償却率は、ともに類似団体内平均値を大きく下回っている。
しかし、今後も地方債を財源とした施設整備事業等が予定されており、地方債現在高の増加等が見込まれる。それに伴って将来負担比率についても増加傾向が見込まれる。
有形固定資産減価償却率については、新庁舎の建設事業の完了に伴い、数値が一時的に増加したが、将来的にみると、今後も公共施設の整備事業や除却事業が予定されているため、数値の減少が見込まれる。個別施設計画に基づき、計画的な修繕・更新を行うことで、施設の適正な管理を進めていく。</t>
    <rPh sb="149" eb="151">
      <t>カンリョウ</t>
    </rPh>
    <rPh sb="158" eb="161">
      <t>イチジテキ</t>
    </rPh>
    <rPh sb="162" eb="164">
      <t>ゾウカ</t>
    </rPh>
    <rPh sb="168" eb="171">
      <t>ショウライテキ</t>
    </rPh>
    <rPh sb="176" eb="178">
      <t>コンゴ</t>
    </rPh>
    <rPh sb="179" eb="181">
      <t>コウキョウ</t>
    </rPh>
    <rPh sb="216" eb="220">
      <t>コベツシセツ</t>
    </rPh>
    <rPh sb="220" eb="222">
      <t>ケイカク</t>
    </rPh>
    <rPh sb="223" eb="224">
      <t>モト</t>
    </rPh>
    <rPh sb="252" eb="25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</si>
  <si>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</si>
  <si>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</si>
  <si>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</si>
  <si>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</si>
  <si>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</si>
  <si>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</si>
  <si>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神川町の将来負担比率、実質公債費比率は、ともに類似団体の平均値を下回っている。
令和元年度における将来負担比率は、将来負担額よりも充当可能基金等の財源が上回ったため、算定されなかった。実質公債費比率の令和元年度における増は、新庁舎建設事業に係る合併特例債の償還開始によるものである。
今後においては、経年劣化による部分修繕が必要な施設が多く、地方債を活用した施設整備事業等が予定されるため、両比率とも増加が見込まれる。</t>
    <rPh sb="40" eb="42">
      <t>レイワ</t>
    </rPh>
    <rPh sb="42" eb="44">
      <t>ガンネン</t>
    </rPh>
    <rPh sb="44" eb="45">
      <t>ド</t>
    </rPh>
    <rPh sb="57" eb="59">
      <t>ショウライ</t>
    </rPh>
    <rPh sb="59" eb="61">
      <t>フタン</t>
    </rPh>
    <rPh sb="61" eb="62">
      <t>ガク</t>
    </rPh>
    <rPh sb="65" eb="67">
      <t>ジュウトウ</t>
    </rPh>
    <rPh sb="67" eb="69">
      <t>カノウ</t>
    </rPh>
    <rPh sb="69" eb="71">
      <t>キキン</t>
    </rPh>
    <rPh sb="71" eb="72">
      <t>トウ</t>
    </rPh>
    <rPh sb="73" eb="75">
      <t>ザイゲン</t>
    </rPh>
    <rPh sb="76" eb="78">
      <t>ウワマワ</t>
    </rPh>
    <rPh sb="83" eb="85">
      <t>サンテイ</t>
    </rPh>
    <rPh sb="100" eb="102">
      <t>レイワ</t>
    </rPh>
    <rPh sb="102" eb="104">
      <t>ガンネン</t>
    </rPh>
    <rPh sb="104" eb="105">
      <t>ド</t>
    </rPh>
    <rPh sb="150" eb="152">
      <t>ケイネン</t>
    </rPh>
    <rPh sb="152" eb="154">
      <t>レッカ</t>
    </rPh>
    <rPh sb="157" eb="159">
      <t>ブブン</t>
    </rPh>
    <rPh sb="159" eb="161">
      <t>シュウゼン</t>
    </rPh>
    <rPh sb="162" eb="164">
      <t>ヒツヨウ</t>
    </rPh>
    <rPh sb="165" eb="167">
      <t>シセツ</t>
    </rPh>
    <rPh sb="168" eb="169">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</si>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</sst>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rgb="FF00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rgb="FF000000"/>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9" borderId="0" xfId="6" applyFont="1" applyFill="1" applyBorder="1" applyAlignment="1">
      <alignment vertical="center"/>
    </xf>
    <xf numFmtId="0" fontId="16" fillId="9" borderId="0" xfId="6" applyFont="1" applyFill="1" applyBorder="1" applyAlignment="1" applyProtection="1">
      <alignment vertical="center"/>
      <protection hidden="1"/>
    </xf>
    <xf numFmtId="0" fontId="39" fillId="0" borderId="0" xfId="16" applyFont="1" applyFill="1" applyBorder="1">
      <alignment vertical="center"/>
    </xf>
    <xf numFmtId="0" fontId="16" fillId="9" borderId="0" xfId="6" applyFont="1" applyFill="1" applyBorder="1" applyAlignment="1">
      <alignment vertical="center"/>
    </xf>
    <xf numFmtId="0" fontId="16" fillId="9" borderId="0" xfId="6" applyFont="1" applyFill="1" applyBorder="1"/>
    <xf numFmtId="0" fontId="16" fillId="9" borderId="0" xfId="6" applyFont="1" applyFill="1" applyBorder="1" applyProtection="1">
      <protection hidden="1"/>
    </xf>
    <xf numFmtId="0" fontId="39" fillId="0" borderId="41" xfId="16" applyFont="1" applyFill="1" applyBorder="1">
      <alignment vertical="center"/>
    </xf>
    <xf numFmtId="0" fontId="39" fillId="0" borderId="12" xfId="16" applyFont="1" applyFill="1" applyBorder="1">
      <alignment vertical="center"/>
    </xf>
    <xf numFmtId="189" fontId="39" fillId="0" borderId="12" xfId="16" applyNumberFormat="1" applyFont="1" applyFill="1" applyBorder="1">
      <alignment vertical="center"/>
    </xf>
    <xf numFmtId="0" fontId="39" fillId="0" borderId="48" xfId="16" applyFont="1" applyFill="1" applyBorder="1">
      <alignment vertical="center"/>
    </xf>
    <xf numFmtId="0" fontId="40" fillId="0" borderId="0" xfId="16" applyFont="1" applyFill="1" applyBorder="1">
      <alignment vertical="center"/>
    </xf>
    <xf numFmtId="0" fontId="39" fillId="0" borderId="64" xfId="16" applyFont="1" applyFill="1" applyBorder="1">
      <alignment vertical="center"/>
    </xf>
    <xf numFmtId="0" fontId="39" fillId="0" borderId="38" xfId="16" applyFont="1" applyFill="1" applyBorder="1">
      <alignment vertical="center"/>
    </xf>
    <xf numFmtId="0" fontId="39" fillId="0" borderId="37" xfId="16" applyFont="1" applyFill="1" applyBorder="1">
      <alignment vertical="center"/>
    </xf>
    <xf numFmtId="0" fontId="39" fillId="0" borderId="54" xfId="16" applyFont="1" applyFill="1" applyBorder="1">
      <alignment vertical="center"/>
    </xf>
    <xf numFmtId="0" fontId="39" fillId="0" borderId="40" xfId="16" applyFont="1" applyFill="1" applyBorder="1">
      <alignment vertical="center"/>
    </xf>
    <xf numFmtId="0" fontId="39" fillId="0" borderId="31" xfId="16" applyFont="1" applyFill="1" applyBorder="1">
      <alignment vertical="center"/>
    </xf>
    <xf numFmtId="0" fontId="40" fillId="0" borderId="41" xfId="16" applyFont="1" applyFill="1" applyBorder="1">
      <alignment vertical="center"/>
    </xf>
    <xf numFmtId="178" fontId="39" fillId="0" borderId="0" xfId="16" applyNumberFormat="1" applyFont="1" applyFill="1" applyBorder="1">
      <alignment vertical="center"/>
    </xf>
    <xf numFmtId="179" fontId="39" fillId="9" borderId="0" xfId="17" applyNumberFormat="1" applyFont="1" applyFill="1" applyBorder="1" applyAlignment="1">
      <alignment vertical="center" wrapText="1"/>
    </xf>
    <xf numFmtId="49" fontId="39" fillId="9" borderId="0" xfId="17" applyNumberFormat="1" applyFont="1" applyFill="1" applyBorder="1" applyAlignment="1">
      <alignment horizontal="center" vertical="center" wrapText="1"/>
    </xf>
    <xf numFmtId="49" fontId="39" fillId="9" borderId="0" xfId="17" applyNumberFormat="1" applyFont="1" applyFill="1" applyBorder="1" applyAlignment="1">
      <alignment horizontal="center" vertical="center"/>
    </xf>
    <xf numFmtId="178" fontId="39" fillId="0" borderId="64" xfId="16" applyNumberFormat="1" applyFont="1" applyFill="1" applyBorder="1">
      <alignment vertical="center"/>
    </xf>
    <xf numFmtId="178" fontId="39" fillId="0" borderId="38" xfId="16" applyNumberFormat="1" applyFont="1" applyFill="1" applyBorder="1">
      <alignment vertical="center"/>
    </xf>
    <xf numFmtId="191" fontId="39" fillId="0" borderId="0" xfId="16" applyNumberFormat="1" applyFont="1" applyFill="1" applyBorder="1">
      <alignment vertical="center"/>
    </xf>
    <xf numFmtId="178" fontId="39" fillId="0" borderId="37" xfId="16" applyNumberFormat="1" applyFont="1" applyFill="1" applyBorder="1">
      <alignment vertical="center"/>
    </xf>
    <xf numFmtId="178" fontId="39" fillId="0" borderId="54" xfId="16" applyNumberFormat="1" applyFont="1" applyFill="1" applyBorder="1">
      <alignment vertical="center"/>
    </xf>
    <xf numFmtId="189" fontId="39" fillId="0" borderId="54" xfId="16" applyNumberFormat="1" applyFont="1" applyFill="1" applyBorder="1">
      <alignment vertical="center"/>
    </xf>
    <xf numFmtId="178" fontId="39" fillId="0" borderId="40" xfId="16" applyNumberFormat="1" applyFont="1" applyFill="1" applyBorder="1">
      <alignment vertical="center"/>
    </xf>
    <xf numFmtId="0" fontId="40" fillId="0" borderId="64" xfId="16" applyFont="1" applyFill="1" applyBorder="1">
      <alignment vertical="center"/>
    </xf>
    <xf numFmtId="0" fontId="39" fillId="0" borderId="0" xfId="17" applyFont="1" applyFill="1" applyBorder="1">
      <alignment vertical="center"/>
    </xf>
    <xf numFmtId="189" fontId="39" fillId="0" borderId="0" xfId="17" applyNumberFormat="1" applyFont="1" applyFill="1" applyBorder="1">
      <alignment vertical="center"/>
    </xf>
    <xf numFmtId="178" fontId="16" fillId="0" borderId="0" xfId="18" applyNumberFormat="1" applyFont="1" applyFill="1" applyBorder="1" applyAlignment="1">
      <alignment vertical="center"/>
    </xf>
    <xf numFmtId="177" fontId="16" fillId="0" borderId="0" xfId="19" applyNumberFormat="1" applyFont="1" applyFill="1" applyBorder="1" applyAlignment="1">
      <alignment horizontal="right" vertical="center"/>
    </xf>
    <xf numFmtId="187" fontId="16" fillId="0" borderId="0" xfId="19" applyNumberFormat="1" applyFont="1" applyFill="1" applyBorder="1" applyAlignment="1">
      <alignment horizontal="right" vertical="center"/>
    </xf>
    <xf numFmtId="178" fontId="39" fillId="9" borderId="0" xfId="16" applyNumberFormat="1" applyFont="1" applyFill="1" applyBorder="1" applyAlignment="1">
      <alignment vertical="center" wrapText="1"/>
    </xf>
    <xf numFmtId="178" fontId="16" fillId="0" borderId="0" xfId="18" applyNumberFormat="1" applyFont="1" applyFill="1" applyBorder="1" applyAlignment="1">
      <alignment horizontal="center" vertical="center"/>
    </xf>
    <xf numFmtId="0" fontId="40" fillId="0" borderId="0" xfId="20" applyFont="1" applyFill="1" applyBorder="1">
      <alignment vertical="center"/>
    </xf>
    <xf numFmtId="180" fontId="39" fillId="0" borderId="0" xfId="16" applyNumberFormat="1"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9" borderId="34" xfId="17" applyNumberFormat="1" applyFont="1" applyFill="1" applyBorder="1" applyAlignment="1">
      <alignment horizontal="center" vertical="center"/>
    </xf>
    <xf numFmtId="178" fontId="16" fillId="0" borderId="0" xfId="16" applyNumberFormat="1" applyFont="1" applyFill="1" applyBorder="1" applyAlignment="1">
      <alignment horizontal="center" vertical="center"/>
    </xf>
    <xf numFmtId="187" fontId="39" fillId="0" borderId="0" xfId="16" applyNumberFormat="1" applyFont="1" applyFill="1" applyBorder="1" applyAlignment="1">
      <alignment horizontal="center" vertical="center"/>
    </xf>
    <xf numFmtId="179" fontId="39" fillId="9" borderId="34" xfId="17" applyNumberFormat="1" applyFont="1" applyFill="1" applyBorder="1" applyAlignment="1">
      <alignment horizontal="center" vertical="center" wrapText="1"/>
    </xf>
    <xf numFmtId="187" fontId="39" fillId="9" borderId="0" xfId="17" applyNumberFormat="1" applyFont="1" applyFill="1" applyBorder="1" applyAlignment="1">
      <alignment horizontal="center" vertical="center" wrapText="1"/>
    </xf>
    <xf numFmtId="0" fontId="39" fillId="0" borderId="34" xfId="16" applyFont="1" applyFill="1" applyBorder="1" applyAlignment="1">
      <alignment horizontal="center" vertical="center"/>
    </xf>
    <xf numFmtId="0" fontId="39" fillId="0" borderId="0" xfId="16" applyFont="1" applyFill="1" applyBorder="1" applyAlignment="1">
      <alignment horizontal="center" vertical="center"/>
    </xf>
    <xf numFmtId="187" fontId="39" fillId="9" borderId="0" xfId="17" applyNumberFormat="1" applyFont="1" applyFill="1" applyBorder="1" applyAlignment="1">
      <alignment horizontal="center" vertical="center"/>
    </xf>
    <xf numFmtId="179" fontId="39" fillId="9" borderId="0" xfId="17" applyNumberFormat="1" applyFont="1" applyFill="1" applyBorder="1" applyAlignment="1">
      <alignment horizontal="center" vertical="center" wrapText="1"/>
    </xf>
    <xf numFmtId="0" fontId="39" fillId="0" borderId="39" xfId="16" applyFont="1" applyFill="1" applyBorder="1" applyAlignment="1">
      <alignment horizontal="center" vertical="center"/>
    </xf>
    <xf numFmtId="0" fontId="39" fillId="0" borderId="31" xfId="16" applyFont="1" applyFill="1" applyBorder="1" applyAlignment="1">
      <alignment horizontal="center" vertical="center"/>
    </xf>
    <xf numFmtId="0" fontId="39" fillId="0" borderId="42" xfId="16" applyFont="1" applyFill="1" applyBorder="1" applyAlignment="1">
      <alignment horizontal="center" vertical="center"/>
    </xf>
    <xf numFmtId="0" fontId="39" fillId="0" borderId="41" xfId="16" applyFont="1" applyFill="1" applyBorder="1" applyAlignment="1" applyProtection="1">
      <alignment horizontal="left" vertical="top" wrapText="1"/>
      <protection locked="0"/>
    </xf>
    <xf numFmtId="0" fontId="39" fillId="0" borderId="12" xfId="16" applyFont="1" applyFill="1" applyBorder="1" applyAlignment="1" applyProtection="1">
      <alignment horizontal="left" vertical="top" wrapText="1"/>
      <protection locked="0"/>
    </xf>
    <xf numFmtId="0" fontId="39" fillId="0" borderId="48" xfId="16" applyFont="1" applyFill="1" applyBorder="1" applyAlignment="1" applyProtection="1">
      <alignment horizontal="left" vertical="top" wrapText="1"/>
      <protection locked="0"/>
    </xf>
    <xf numFmtId="0" fontId="39" fillId="0" borderId="64" xfId="16" applyFont="1" applyFill="1" applyBorder="1" applyAlignment="1" applyProtection="1">
      <alignment horizontal="left" vertical="top" wrapText="1"/>
      <protection locked="0"/>
    </xf>
    <xf numFmtId="0" fontId="39" fillId="0" borderId="0" xfId="16" applyFont="1" applyFill="1" applyBorder="1" applyAlignment="1" applyProtection="1">
      <alignment horizontal="left" vertical="top" wrapText="1"/>
      <protection locked="0"/>
    </xf>
    <xf numFmtId="0" fontId="39" fillId="0" borderId="38" xfId="16" applyFont="1" applyFill="1" applyBorder="1" applyAlignment="1" applyProtection="1">
      <alignment horizontal="left" vertical="top" wrapText="1"/>
      <protection locked="0"/>
    </xf>
    <xf numFmtId="0" fontId="39" fillId="0" borderId="37" xfId="16" applyFont="1" applyFill="1" applyBorder="1" applyAlignment="1" applyProtection="1">
      <alignment horizontal="left" vertical="top" wrapText="1"/>
      <protection locked="0"/>
    </xf>
    <xf numFmtId="0" fontId="39" fillId="0" borderId="54" xfId="16" applyFont="1" applyFill="1" applyBorder="1" applyAlignment="1" applyProtection="1">
      <alignment horizontal="left" vertical="top" wrapText="1"/>
      <protection locked="0"/>
    </xf>
    <xf numFmtId="0" fontId="39" fillId="0" borderId="40" xfId="16" applyFont="1" applyFill="1" applyBorder="1" applyAlignment="1" applyProtection="1">
      <alignment horizontal="left" vertical="top" wrapText="1"/>
      <protection locked="0"/>
    </xf>
    <xf numFmtId="179" fontId="39" fillId="0" borderId="0" xfId="17" applyNumberFormat="1" applyFont="1" applyFill="1" applyBorder="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FB32EC0-1123-4719-AC1A-4FDE990691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54C1-449A-9FCC-8CDFF01BD6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49285</c:v>
                </c:pt>
                <c:pt idx="1">
                  <c:v>41341</c:v>
                </c:pt>
                <c:pt idx="2">
                  <c:v>85098</c:v>
                </c:pt>
                <c:pt idx="3">
                  <c:v>113828</c:v>
                </c:pt>
                <c:pt idx="4">
                  <c:v>56893</c:v>
                </c:pt>
              </c:numCache>
            </c:numRef>
          </c:val>
          <c:smooth val="0"/>
          <c:extLst>
            <c:ext xmlns:c16="http://schemas.microsoft.com/office/drawing/2014/chart" uri="{C3380CC4-5D6E-409C-BE32-E72D297353CC}">
              <c16:uniqueId val="{00000001-54C1-449A-9FCC-8CDFF01BD6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12.68</c:v>
                </c:pt>
                <c:pt idx="1">
                  <c:v>10.27</c:v>
                </c:pt>
                <c:pt idx="2">
                  <c:v>9.58</c:v>
                </c:pt>
                <c:pt idx="3">
                  <c:v>7.1</c:v>
                </c:pt>
                <c:pt idx="4">
                  <c:v>6.46</c:v>
                </c:pt>
              </c:numCache>
            </c:numRef>
          </c:val>
          <c:extLst>
            <c:ext xmlns:c16="http://schemas.microsoft.com/office/drawing/2014/chart" uri="{C3380CC4-5D6E-409C-BE32-E72D297353CC}">
              <c16:uniqueId val="{00000000-CACA-4E86-BEE8-77F9E3CDE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27.24</c:v>
                </c:pt>
                <c:pt idx="1">
                  <c:v>27.82</c:v>
                </c:pt>
                <c:pt idx="2">
                  <c:v>30.56</c:v>
                </c:pt>
                <c:pt idx="3">
                  <c:v>30.01</c:v>
                </c:pt>
                <c:pt idx="4">
                  <c:v>29.96</c:v>
                </c:pt>
              </c:numCache>
            </c:numRef>
          </c:val>
          <c:extLst>
            <c:ext xmlns:c16="http://schemas.microsoft.com/office/drawing/2014/chart" uri="{C3380CC4-5D6E-409C-BE32-E72D297353CC}">
              <c16:uniqueId val="{00000001-CACA-4E86-BEE8-77F9E3CDE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3.66</c:v>
                </c:pt>
                <c:pt idx="1">
                  <c:v>-2.65</c:v>
                </c:pt>
                <c:pt idx="2">
                  <c:v>3</c:v>
                </c:pt>
                <c:pt idx="3">
                  <c:v>-2.2999999999999998</c:v>
                </c:pt>
                <c:pt idx="4">
                  <c:v>-0.55000000000000004</c:v>
                </c:pt>
              </c:numCache>
            </c:numRef>
          </c:val>
          <c:smooth val="0"/>
          <c:extLst>
            <c:ext xmlns:c16="http://schemas.microsoft.com/office/drawing/2014/chart" uri="{C3380CC4-5D6E-409C-BE32-E72D297353CC}">
              <c16:uniqueId val="{00000002-CACA-4E86-BEE8-77F9E3CDE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9-45CC-828A-8A9D07133B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49-45CC-828A-8A9D07133B68}"/>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c:v>
                </c:pt>
                <c:pt idx="8">
                  <c:v>#N/A</c:v>
                </c:pt>
                <c:pt idx="9">
                  <c:v>0.01</c:v>
                </c:pt>
              </c:numCache>
            </c:numRef>
          </c:val>
          <c:extLst>
            <c:ext xmlns:c16="http://schemas.microsoft.com/office/drawing/2014/chart" uri="{C3380CC4-5D6E-409C-BE32-E72D297353CC}">
              <c16:uniqueId val="{00000002-9249-45CC-828A-8A9D07133B68}"/>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0.1</c:v>
                </c:pt>
                <c:pt idx="4">
                  <c:v>#N/A</c:v>
                </c:pt>
                <c:pt idx="5">
                  <c:v>0.01</c:v>
                </c:pt>
                <c:pt idx="6">
                  <c:v>#N/A</c:v>
                </c:pt>
                <c:pt idx="7">
                  <c:v>0.09</c:v>
                </c:pt>
                <c:pt idx="8">
                  <c:v>#N/A</c:v>
                </c:pt>
                <c:pt idx="9">
                  <c:v>0.02</c:v>
                </c:pt>
              </c:numCache>
            </c:numRef>
          </c:val>
          <c:extLst>
            <c:ext xmlns:c16="http://schemas.microsoft.com/office/drawing/2014/chart" uri="{C3380CC4-5D6E-409C-BE32-E72D297353CC}">
              <c16:uniqueId val="{00000003-9249-45CC-828A-8A9D07133B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0.04</c:v>
                </c:pt>
                <c:pt idx="8">
                  <c:v>#N/A</c:v>
                </c:pt>
                <c:pt idx="9">
                  <c:v>0.09</c:v>
                </c:pt>
              </c:numCache>
            </c:numRef>
          </c:val>
          <c:extLst>
            <c:ext xmlns:c16="http://schemas.microsoft.com/office/drawing/2014/chart" uri="{C3380CC4-5D6E-409C-BE32-E72D297353CC}">
              <c16:uniqueId val="{00000004-9249-45CC-828A-8A9D07133B6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0.23</c:v>
                </c:pt>
                <c:pt idx="4">
                  <c:v>#N/A</c:v>
                </c:pt>
                <c:pt idx="5">
                  <c:v>0.13</c:v>
                </c:pt>
                <c:pt idx="6">
                  <c:v>#N/A</c:v>
                </c:pt>
                <c:pt idx="7">
                  <c:v>0.1</c:v>
                </c:pt>
                <c:pt idx="8">
                  <c:v>#N/A</c:v>
                </c:pt>
                <c:pt idx="9">
                  <c:v>0.18</c:v>
                </c:pt>
              </c:numCache>
            </c:numRef>
          </c:val>
          <c:extLst>
            <c:ext xmlns:c16="http://schemas.microsoft.com/office/drawing/2014/chart" uri="{C3380CC4-5D6E-409C-BE32-E72D297353CC}">
              <c16:uniqueId val="{00000005-9249-45CC-828A-8A9D07133B6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5.05</c:v>
                </c:pt>
                <c:pt idx="2">
                  <c:v>#N/A</c:v>
                </c:pt>
                <c:pt idx="3">
                  <c:v>4.8499999999999996</c:v>
                </c:pt>
                <c:pt idx="4">
                  <c:v>#N/A</c:v>
                </c:pt>
                <c:pt idx="5">
                  <c:v>4.2300000000000004</c:v>
                </c:pt>
                <c:pt idx="6">
                  <c:v>#N/A</c:v>
                </c:pt>
                <c:pt idx="7">
                  <c:v>1.68</c:v>
                </c:pt>
                <c:pt idx="8">
                  <c:v>#N/A</c:v>
                </c:pt>
                <c:pt idx="9">
                  <c:v>0.78</c:v>
                </c:pt>
              </c:numCache>
            </c:numRef>
          </c:val>
          <c:extLst>
            <c:ext xmlns:c16="http://schemas.microsoft.com/office/drawing/2014/chart" uri="{C3380CC4-5D6E-409C-BE32-E72D297353CC}">
              <c16:uniqueId val="{00000006-9249-45CC-828A-8A9D07133B6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1.47</c:v>
                </c:pt>
                <c:pt idx="4">
                  <c:v>#N/A</c:v>
                </c:pt>
                <c:pt idx="5">
                  <c:v>0.75</c:v>
                </c:pt>
                <c:pt idx="6">
                  <c:v>#N/A</c:v>
                </c:pt>
                <c:pt idx="7">
                  <c:v>1.0900000000000001</c:v>
                </c:pt>
                <c:pt idx="8">
                  <c:v>#N/A</c:v>
                </c:pt>
                <c:pt idx="9">
                  <c:v>1.73</c:v>
                </c:pt>
              </c:numCache>
            </c:numRef>
          </c:val>
          <c:extLst>
            <c:ext xmlns:c16="http://schemas.microsoft.com/office/drawing/2014/chart" uri="{C3380CC4-5D6E-409C-BE32-E72D297353CC}">
              <c16:uniqueId val="{00000007-9249-45CC-828A-8A9D07133B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12.62</c:v>
                </c:pt>
                <c:pt idx="2">
                  <c:v>#N/A</c:v>
                </c:pt>
                <c:pt idx="3">
                  <c:v>10.24</c:v>
                </c:pt>
                <c:pt idx="4">
                  <c:v>#N/A</c:v>
                </c:pt>
                <c:pt idx="5">
                  <c:v>9.5399999999999991</c:v>
                </c:pt>
                <c:pt idx="6">
                  <c:v>#N/A</c:v>
                </c:pt>
                <c:pt idx="7">
                  <c:v>7.08</c:v>
                </c:pt>
                <c:pt idx="8">
                  <c:v>#N/A</c:v>
                </c:pt>
                <c:pt idx="9">
                  <c:v>6.44</c:v>
                </c:pt>
              </c:numCache>
            </c:numRef>
          </c:val>
          <c:extLst>
            <c:ext xmlns:c16="http://schemas.microsoft.com/office/drawing/2014/chart" uri="{C3380CC4-5D6E-409C-BE32-E72D297353CC}">
              <c16:uniqueId val="{00000008-9249-45CC-828A-8A9D07133B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7.82</c:v>
                </c:pt>
                <c:pt idx="2">
                  <c:v>#N/A</c:v>
                </c:pt>
                <c:pt idx="3">
                  <c:v>6.91</c:v>
                </c:pt>
                <c:pt idx="4">
                  <c:v>#N/A</c:v>
                </c:pt>
                <c:pt idx="5">
                  <c:v>7.68</c:v>
                </c:pt>
                <c:pt idx="6">
                  <c:v>#N/A</c:v>
                </c:pt>
                <c:pt idx="7">
                  <c:v>7.21</c:v>
                </c:pt>
                <c:pt idx="8">
                  <c:v>#N/A</c:v>
                </c:pt>
                <c:pt idx="9">
                  <c:v>7.08</c:v>
                </c:pt>
              </c:numCache>
            </c:numRef>
          </c:val>
          <c:extLst>
            <c:ext xmlns:c16="http://schemas.microsoft.com/office/drawing/2014/chart" uri="{C3380CC4-5D6E-409C-BE32-E72D297353CC}">
              <c16:uniqueId val="{00000009-9249-45CC-828A-8A9D07133B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486</c:v>
                </c:pt>
                <c:pt idx="5">
                  <c:v>485</c:v>
                </c:pt>
                <c:pt idx="8">
                  <c:v>646</c:v>
                </c:pt>
                <c:pt idx="11">
                  <c:v>696</c:v>
                </c:pt>
                <c:pt idx="14">
                  <c:v>750</c:v>
                </c:pt>
              </c:numCache>
            </c:numRef>
          </c:val>
          <c:extLst>
            <c:ext xmlns:c16="http://schemas.microsoft.com/office/drawing/2014/chart" uri="{C3380CC4-5D6E-409C-BE32-E72D297353CC}">
              <c16:uniqueId val="{00000000-209F-4183-8F6E-298F77EF50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09F-4183-8F6E-298F77EF50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92</c:v>
                </c:pt>
                <c:pt idx="3">
                  <c:v>85</c:v>
                </c:pt>
                <c:pt idx="6">
                  <c:v>79</c:v>
                </c:pt>
                <c:pt idx="9">
                  <c:v>24</c:v>
                </c:pt>
                <c:pt idx="12">
                  <c:v>20</c:v>
                </c:pt>
              </c:numCache>
            </c:numRef>
          </c:val>
          <c:extLst>
            <c:ext xmlns:c16="http://schemas.microsoft.com/office/drawing/2014/chart" uri="{C3380CC4-5D6E-409C-BE32-E72D297353CC}">
              <c16:uniqueId val="{00000002-209F-4183-8F6E-298F77EF50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52</c:v>
                </c:pt>
                <c:pt idx="6">
                  <c:v>55</c:v>
                </c:pt>
                <c:pt idx="9">
                  <c:v>61</c:v>
                </c:pt>
                <c:pt idx="12">
                  <c:v>62</c:v>
                </c:pt>
              </c:numCache>
            </c:numRef>
          </c:val>
          <c:extLst>
            <c:ext xmlns:c16="http://schemas.microsoft.com/office/drawing/2014/chart" uri="{C3380CC4-5D6E-409C-BE32-E72D297353CC}">
              <c16:uniqueId val="{00000003-209F-4183-8F6E-298F77EF50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c:v>
                </c:pt>
                <c:pt idx="3">
                  <c:v>89</c:v>
                </c:pt>
                <c:pt idx="6">
                  <c:v>89</c:v>
                </c:pt>
                <c:pt idx="9">
                  <c:v>95</c:v>
                </c:pt>
                <c:pt idx="12">
                  <c:v>96</c:v>
                </c:pt>
              </c:numCache>
            </c:numRef>
          </c:val>
          <c:extLst>
            <c:ext xmlns:c16="http://schemas.microsoft.com/office/drawing/2014/chart" uri="{C3380CC4-5D6E-409C-BE32-E72D297353CC}">
              <c16:uniqueId val="{00000004-209F-4183-8F6E-298F77EF50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9F-4183-8F6E-298F77EF50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09F-4183-8F6E-298F77EF50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396</c:v>
                </c:pt>
                <c:pt idx="3">
                  <c:v>434</c:v>
                </c:pt>
                <c:pt idx="6">
                  <c:v>647</c:v>
                </c:pt>
                <c:pt idx="9">
                  <c:v>711</c:v>
                </c:pt>
                <c:pt idx="12">
                  <c:v>818</c:v>
                </c:pt>
              </c:numCache>
            </c:numRef>
          </c:val>
          <c:extLst>
            <c:ext xmlns:c16="http://schemas.microsoft.com/office/drawing/2014/chart" uri="{C3380CC4-5D6E-409C-BE32-E72D297353CC}">
              <c16:uniqueId val="{00000007-209F-4183-8F6E-298F77EF50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175</c:v>
                </c:pt>
                <c:pt idx="5">
                  <c:v>#N/A</c:v>
                </c:pt>
                <c:pt idx="6">
                  <c:v>#N/A</c:v>
                </c:pt>
                <c:pt idx="7">
                  <c:v>224</c:v>
                </c:pt>
                <c:pt idx="8">
                  <c:v>#N/A</c:v>
                </c:pt>
                <c:pt idx="9">
                  <c:v>#N/A</c:v>
                </c:pt>
                <c:pt idx="10">
                  <c:v>195</c:v>
                </c:pt>
                <c:pt idx="11">
                  <c:v>#N/A</c:v>
                </c:pt>
                <c:pt idx="12">
                  <c:v>#N/A</c:v>
                </c:pt>
                <c:pt idx="13">
                  <c:v>246</c:v>
                </c:pt>
                <c:pt idx="14">
                  <c:v>#N/A</c:v>
                </c:pt>
              </c:numCache>
            </c:numRef>
          </c:val>
          <c:smooth val="0"/>
          <c:extLst>
            <c:ext xmlns:c16="http://schemas.microsoft.com/office/drawing/2014/chart" uri="{C3380CC4-5D6E-409C-BE32-E72D297353CC}">
              <c16:uniqueId val="{00000008-209F-4183-8F6E-298F77EF50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6103</c:v>
                </c:pt>
                <c:pt idx="5">
                  <c:v>6869</c:v>
                </c:pt>
                <c:pt idx="8">
                  <c:v>6918</c:v>
                </c:pt>
                <c:pt idx="11">
                  <c:v>7368</c:v>
                </c:pt>
                <c:pt idx="14">
                  <c:v>7124</c:v>
                </c:pt>
              </c:numCache>
            </c:numRef>
          </c:val>
          <c:extLst>
            <c:ext xmlns:c16="http://schemas.microsoft.com/office/drawing/2014/chart" uri="{C3380CC4-5D6E-409C-BE32-E72D297353CC}">
              <c16:uniqueId val="{00000000-C61C-4AFF-AAA1-E984DFA0AE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c:v>
                </c:pt>
                <c:pt idx="5">
                  <c:v>61</c:v>
                </c:pt>
                <c:pt idx="8">
                  <c:v>55</c:v>
                </c:pt>
                <c:pt idx="11">
                  <c:v>45</c:v>
                </c:pt>
                <c:pt idx="14">
                  <c:v>40</c:v>
                </c:pt>
              </c:numCache>
            </c:numRef>
          </c:val>
          <c:extLst>
            <c:ext xmlns:c16="http://schemas.microsoft.com/office/drawing/2014/chart" uri="{C3380CC4-5D6E-409C-BE32-E72D297353CC}">
              <c16:uniqueId val="{00000001-C61C-4AFF-AAA1-E984DFA0AE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2160</c:v>
                </c:pt>
                <c:pt idx="5">
                  <c:v>2229</c:v>
                </c:pt>
                <c:pt idx="8">
                  <c:v>2301</c:v>
                </c:pt>
                <c:pt idx="11">
                  <c:v>2208</c:v>
                </c:pt>
                <c:pt idx="14">
                  <c:v>2073</c:v>
                </c:pt>
              </c:numCache>
            </c:numRef>
          </c:val>
          <c:extLst>
            <c:ext xmlns:c16="http://schemas.microsoft.com/office/drawing/2014/chart" uri="{C3380CC4-5D6E-409C-BE32-E72D297353CC}">
              <c16:uniqueId val="{00000002-C61C-4AFF-AAA1-E984DFA0AE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1C-4AFF-AAA1-E984DFA0AE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1C-4AFF-AAA1-E984DFA0AE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C-4AFF-AAA1-E984DFA0AE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1618</c:v>
                </c:pt>
                <c:pt idx="3">
                  <c:v>1649</c:v>
                </c:pt>
                <c:pt idx="6">
                  <c:v>1556</c:v>
                </c:pt>
                <c:pt idx="9">
                  <c:v>1481</c:v>
                </c:pt>
                <c:pt idx="12">
                  <c:v>1491</c:v>
                </c:pt>
              </c:numCache>
            </c:numRef>
          </c:val>
          <c:extLst>
            <c:ext xmlns:c16="http://schemas.microsoft.com/office/drawing/2014/chart" uri="{C3380CC4-5D6E-409C-BE32-E72D297353CC}">
              <c16:uniqueId val="{00000006-C61C-4AFF-AAA1-E984DFA0AE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301</c:v>
                </c:pt>
                <c:pt idx="3">
                  <c:v>336</c:v>
                </c:pt>
                <c:pt idx="6">
                  <c:v>304</c:v>
                </c:pt>
                <c:pt idx="9">
                  <c:v>290</c:v>
                </c:pt>
                <c:pt idx="12">
                  <c:v>236</c:v>
                </c:pt>
              </c:numCache>
            </c:numRef>
          </c:val>
          <c:extLst>
            <c:ext xmlns:c16="http://schemas.microsoft.com/office/drawing/2014/chart" uri="{C3380CC4-5D6E-409C-BE32-E72D297353CC}">
              <c16:uniqueId val="{00000007-C61C-4AFF-AAA1-E984DFA0AE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1453</c:v>
                </c:pt>
                <c:pt idx="3">
                  <c:v>1434</c:v>
                </c:pt>
                <c:pt idx="6">
                  <c:v>1393</c:v>
                </c:pt>
                <c:pt idx="9">
                  <c:v>1393</c:v>
                </c:pt>
                <c:pt idx="12">
                  <c:v>1363</c:v>
                </c:pt>
              </c:numCache>
            </c:numRef>
          </c:val>
          <c:extLst>
            <c:ext xmlns:c16="http://schemas.microsoft.com/office/drawing/2014/chart" uri="{C3380CC4-5D6E-409C-BE32-E72D297353CC}">
              <c16:uniqueId val="{00000008-C61C-4AFF-AAA1-E984DFA0AE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c:v>
                </c:pt>
                <c:pt idx="3">
                  <c:v>167</c:v>
                </c:pt>
                <c:pt idx="6">
                  <c:v>90</c:v>
                </c:pt>
                <c:pt idx="9">
                  <c:v>68</c:v>
                </c:pt>
                <c:pt idx="12">
                  <c:v>49</c:v>
                </c:pt>
              </c:numCache>
            </c:numRef>
          </c:val>
          <c:extLst>
            <c:ext xmlns:c16="http://schemas.microsoft.com/office/drawing/2014/chart" uri="{C3380CC4-5D6E-409C-BE32-E72D297353CC}">
              <c16:uniqueId val="{00000009-C61C-4AFF-AAA1-E984DFA0AE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4896</c:v>
                </c:pt>
                <c:pt idx="3">
                  <c:v>5975</c:v>
                </c:pt>
                <c:pt idx="6">
                  <c:v>5955</c:v>
                </c:pt>
                <c:pt idx="9">
                  <c:v>6487</c:v>
                </c:pt>
                <c:pt idx="12">
                  <c:v>6058</c:v>
                </c:pt>
              </c:numCache>
            </c:numRef>
          </c:val>
          <c:extLst>
            <c:ext xmlns:c16="http://schemas.microsoft.com/office/drawing/2014/chart" uri="{C3380CC4-5D6E-409C-BE32-E72D297353CC}">
              <c16:uniqueId val="{0000000A-C61C-4AFF-AAA1-E984DFA0AE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193</c:v>
                </c:pt>
                <c:pt idx="2">
                  <c:v>#N/A</c:v>
                </c:pt>
                <c:pt idx="3">
                  <c:v>#N/A</c:v>
                </c:pt>
                <c:pt idx="4">
                  <c:v>403</c:v>
                </c:pt>
                <c:pt idx="5">
                  <c:v>#N/A</c:v>
                </c:pt>
                <c:pt idx="6">
                  <c:v>#N/A</c:v>
                </c:pt>
                <c:pt idx="7">
                  <c:v>24</c:v>
                </c:pt>
                <c:pt idx="8">
                  <c:v>#N/A</c:v>
                </c:pt>
                <c:pt idx="9">
                  <c:v>#N/A</c:v>
                </c:pt>
                <c:pt idx="10">
                  <c:v>99</c:v>
                </c:pt>
                <c:pt idx="11">
                  <c:v>#N/A</c:v>
                </c:pt>
                <c:pt idx="12">
                  <c:v>#N/A</c:v>
                </c:pt>
                <c:pt idx="13">
                  <c:v>0</c:v>
                </c:pt>
                <c:pt idx="14">
                  <c:v>#N/A</c:v>
                </c:pt>
              </c:numCache>
            </c:numRef>
          </c:val>
          <c:smooth val="0"/>
          <c:extLst>
            <c:ext xmlns:c16="http://schemas.microsoft.com/office/drawing/2014/chart" uri="{C3380CC4-5D6E-409C-BE32-E72D297353CC}">
              <c16:uniqueId val="{0000000B-C61C-4AFF-AAA1-E984DFA0AE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1215</c:v>
                </c:pt>
                <c:pt idx="1">
                  <c:v>1215</c:v>
                </c:pt>
                <c:pt idx="2">
                  <c:v>1217</c:v>
                </c:pt>
              </c:numCache>
            </c:numRef>
          </c:val>
          <c:extLst>
            <c:ext xmlns:c16="http://schemas.microsoft.com/office/drawing/2014/chart" uri="{C3380CC4-5D6E-409C-BE32-E72D297353CC}">
              <c16:uniqueId val="{00000000-E705-4B38-B22E-187EC9BF41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439</c:v>
                </c:pt>
                <c:pt idx="1">
                  <c:v>339</c:v>
                </c:pt>
                <c:pt idx="2">
                  <c:v>239</c:v>
                </c:pt>
              </c:numCache>
            </c:numRef>
          </c:val>
          <c:extLst>
            <c:ext xmlns:c16="http://schemas.microsoft.com/office/drawing/2014/chart" uri="{C3380CC4-5D6E-409C-BE32-E72D297353CC}">
              <c16:uniqueId val="{00000001-E705-4B38-B22E-187EC9BF41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3118</c:v>
                </c:pt>
                <c:pt idx="1">
                  <c:v>3223</c:v>
                </c:pt>
                <c:pt idx="2">
                  <c:v>3301</c:v>
                </c:pt>
              </c:numCache>
            </c:numRef>
          </c:val>
          <c:extLst>
            <c:ext xmlns:c16="http://schemas.microsoft.com/office/drawing/2014/chart" uri="{C3380CC4-5D6E-409C-BE32-E72D297353CC}">
              <c16:uniqueId val="{00000002-E705-4B38-B22E-187EC9BF41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{87225C35-86B4-4B05-B37D-F88F1C472024}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6E-403A-BABB-A7F126F3F8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{34C8C45A-7EDB-48F4-B52A-0D9F7CFABD11}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6E-403A-BABB-A7F126F3F8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{235E7910-236E-47C9-B173-527B275274FB}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6E-403A-BABB-A7F126F3F8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{508A4AD5-AA6A-4ECE-97E8-A2CC38BC1F5A}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6E-403A-BABB-A7F126F3F8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{CF337CA2-B65D-43BB-95F6-61537E5F8255}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6E-403A-BABB-A7F126F3F82D}"/>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{E81CE428-0398-4A68-B817-FF5FF6A03F91}</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6E-403A-BABB-A7F126F3F82D}"/>
                </c:ext>
              </c:extLst>
            </c:dLbl>
            <c:dLbl>
              <c:idx val="16"/>
              <c:layout>
                <c:manualLayout>
                  <c:x val="-2.8023483274763027E-2"/>
                  <c:y val="-6.4739042105865174E-2"/>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{6488A65E-A72D-496D-9A76-9535539DD99D}</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6E-403A-BABB-A7F126F3F82D}"/>
                </c:ext>
              </c:extLst>
            </c:dLbl>
            <c:dLbl>
              <c:idx val="24"/>
              <c:layout>
                <c:manualLayout>
                  <c:x val="-3.6266917664381615E-2"/>
                  <c:y val="-6.4739042105865174E-2"/>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{C6CA494A-D27B-49FD-9E2C-0F764E84CAF3}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6E-403A-BABB-A7F126F3F82D}"/>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{8236C93A-B338-460D-A2B3-630AAB6BBA86}</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6E-403A-BABB-A7F126F3F8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46.1</c:v>
                </c:pt>
                <c:pt idx="8">
                  <c:v>47.6</c:v>
                </c:pt>
                <c:pt idx="16">
                  <c:v>48.7</c:v>
                </c:pt>
                <c:pt idx="24">
                  <c:v>48.3</c:v>
                </c:pt>
                <c:pt idx="32">
                  <c:v>49.1</c:v>
                </c:pt>
              </c:numCache>
            </c:numRef>
          </c:xVal>
          <c:yVal>
            <c:numRef>
              <c:f>[1]公会計指標分析・財政指標組合せ分析表!$BP$51:$DC$51</c:f>
              <c:numCache>
                <c:formatCode>General</c:formatCode>
                <c:ptCount val="40"/>
                <c:pt idx="0">
                  <c:v>5.5</c:v>
                </c:pt>
                <c:pt idx="8">
                  <c:v>11.8</c:v>
                </c:pt>
                <c:pt idx="16">
                  <c:v>0.7</c:v>
                </c:pt>
                <c:pt idx="24">
                  <c:v>2.9</c:v>
                </c:pt>
              </c:numCache>
            </c:numRef>
          </c:yVal>
          <c:smooth val="0"/>
          <c:extLst>
            <c:ext xmlns:c16="http://schemas.microsoft.com/office/drawing/2014/chart" uri="{C3380CC4-5D6E-409C-BE32-E72D297353CC}">
              <c16:uniqueId val="{00000009-016E-403A-BABB-A7F126F3F82D}"/>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{99F5C1C2-26AC-46D0-AD9F-C853DA1A325B}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6E-403A-BABB-A7F126F3F8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{24579E8A-A5CF-4847-B76B-DABBE9DA96E8}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6E-403A-BABB-A7F126F3F8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{07127F53-0DAC-4B0F-8679-741F5629E223}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6E-403A-BABB-A7F126F3F8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{25923243-19DC-41A4-A216-1C767EFB7083}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6E-403A-BABB-A7F126F3F8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{EBA56804-5FD3-45D2-B45F-291B90B92455}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6E-403A-BABB-A7F126F3F82D}"/>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{6811C3A8-D507-4912-B208-BFA8CECE2BE6}</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6E-403A-BABB-A7F126F3F82D}"/>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{366F7507-F9A9-48CE-BCF4-FF101E2C54D5}</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6E-403A-BABB-A7F126F3F82D}"/>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{5B2F461D-2187-4299-B872-DC0714EB5593}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6E-403A-BABB-A7F126F3F82D}"/>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{66D10D46-15FF-4072-A676-380B421C7864}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6E-403A-BABB-A7F126F3F8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55.8</c:v>
                </c:pt>
                <c:pt idx="8">
                  <c:v>57.6</c:v>
                </c:pt>
                <c:pt idx="16">
                  <c:v>58.9</c:v>
                </c:pt>
                <c:pt idx="24">
                  <c:v>60.5</c:v>
                </c:pt>
                <c:pt idx="32">
                  <c:v>61.2</c:v>
                </c:pt>
              </c:numCache>
            </c:numRef>
          </c:xVal>
          <c:yVal>
            <c:numRef>
              <c:f>[1]公会計指標分析・財政指標組合せ分析表!$BP$55:$DC$55</c:f>
              <c:numCache>
                <c:formatCode>General</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016E-403A-BABB-A7F126F3F82D}"/>
            </c:ext>
          </c:extLst>
        </c:ser>
        <c:dLbls>
          <c:showLegendKey val="0"/>
          <c:showVal val="1"/>
          <c:showCatName val="0"/>
          <c:showSerName val="0"/>
          <c:showPercent val="0"/>
          <c:showBubbleSize val="0"/>
        </c:dLbls>
        <c:axId val="46179840"/>
        <c:axId val="46181760"/>
      </c:scatterChart>
      <c:valAx>
        <c:axId val="46179840"/>
        <c:scaling>
          <c:orientation val="minMax"/>
          <c:max val="63"/>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{508A69FB-F18F-4B62-914F-FC27AD48B9EB}</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875-49B8-95BE-0C377CB70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{19EAAFD6-7F3B-416A-8A94-AAC7CE526EAD}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75-49B8-95BE-0C377CB70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{C1C24F38-44D4-4282-A241-12086EFE379C}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75-49B8-95BE-0C377CB70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{F660AA4C-5F7B-4834-B76B-CE0A264E9EEC}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75-49B8-95BE-0C377CB70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{47C4CE93-820E-439C-BCE8-C6DDB30674AC}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75-49B8-95BE-0C377CB704D5}"/>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{BE9053AE-5F27-4EB4-B836-DD08CEBBA981}</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875-49B8-95BE-0C377CB704D5}"/>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{8195A9BC-CED5-49A1-BE08-00AD58D447E1}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875-49B8-95BE-0C377CB704D5}"/>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{FFC0F4C2-6D49-4AD0-8954-B7FC34E5C683}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875-49B8-95BE-0C377CB704D5}"/>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{EC4F3C92-CEE9-44F7-92F5-609B01C2E7F7}</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875-49B8-95BE-0C377CB70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4.7</c:v>
                </c:pt>
                <c:pt idx="8">
                  <c:v>4.5</c:v>
                </c:pt>
                <c:pt idx="16">
                  <c:v>5.5</c:v>
                </c:pt>
                <c:pt idx="24">
                  <c:v>5.8</c:v>
                </c:pt>
                <c:pt idx="32">
                  <c:v>6.6</c:v>
                </c:pt>
              </c:numCache>
            </c:numRef>
          </c:xVal>
          <c:yVal>
            <c:numRef>
              <c:f>[1]公会計指標分析・財政指標組合せ分析表!$BP$73:$DC$73</c:f>
              <c:numCache>
                <c:formatCode>General</c:formatCode>
                <c:ptCount val="40"/>
                <c:pt idx="0">
                  <c:v>5.5</c:v>
                </c:pt>
                <c:pt idx="8">
                  <c:v>11.8</c:v>
                </c:pt>
                <c:pt idx="16">
                  <c:v>0.7</c:v>
                </c:pt>
                <c:pt idx="24">
                  <c:v>2.9</c:v>
                </c:pt>
              </c:numCache>
            </c:numRef>
          </c:yVal>
          <c:smooth val="0"/>
          <c:extLst>
            <c:ext xmlns:c16="http://schemas.microsoft.com/office/drawing/2014/chart" uri="{C3380CC4-5D6E-409C-BE32-E72D297353CC}">
              <c16:uniqueId val="{00000009-E875-49B8-95BE-0C377CB704D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560389120676864E-2"/>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{F5F4609A-145F-4DA4-AC6F-AAC61EE9AAF6}</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875-49B8-95BE-0C377CB704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{42F2DA2D-1A5D-497F-8A0A-00345EF4FD47}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75-49B8-95BE-0C377CB70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{1A60FF80-C508-491D-AA53-8914D494B749}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75-49B8-95BE-0C377CB70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{3710350F-1A89-4CF2-9892-8F2E9C5DFFDA}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75-49B8-95BE-0C377CB70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{73D91901-286D-4596-8521-373D6635EDD5}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75-49B8-95BE-0C377CB704D5}"/>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{344734F8-A1E1-4F31-ACDF-6A6C33D35DD5}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875-49B8-95BE-0C377CB704D5}"/>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{28BB1B5E-3B13-4818-9AC3-5D42738F26DD}</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875-49B8-95BE-0C377CB704D5}"/>
                </c:ext>
              </c:extLst>
            </c:dLbl>
            <c:dLbl>
              <c:idx val="24"/>
              <c:layout>
                <c:manualLayout>
                  <c:x val="0"/>
                  <c:y val="1.1845446319525834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{44C10025-7B7D-44EA-A094-80296E0A29F2}</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875-49B8-95BE-0C377CB704D5}"/>
                </c:ext>
              </c:extLst>
            </c:dLbl>
            <c:dLbl>
              <c:idx val="32"/>
              <c:layout>
                <c:manualLayout>
                  <c:x val="0"/>
                  <c:y val="-2.4405835440202698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{9CE9DDE1-1EFF-4A0A-B8BB-C5D55FDFA574}</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875-49B8-95BE-0C377CB70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9.3000000000000007</c:v>
                </c:pt>
                <c:pt idx="8">
                  <c:v>9.1999999999999993</c:v>
                </c:pt>
                <c:pt idx="16">
                  <c:v>9.1</c:v>
                </c:pt>
                <c:pt idx="24">
                  <c:v>9.1</c:v>
                </c:pt>
                <c:pt idx="32">
                  <c:v>9.1999999999999993</c:v>
                </c:pt>
              </c:numCache>
            </c:numRef>
          </c:xVal>
          <c:yVal>
            <c:numRef>
              <c:f>[1]公会計指標分析・財政指標組合せ分析表!$BP$77:$DC$77</c:f>
              <c:numCache>
                <c:formatCode>General</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E875-49B8-95BE-0C377CB704D5}"/>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元利償還金は、新庁舎建設事業に係る合併特例債の償還開始等により、前年度比１０７百万円の増額となった。</a:t>
          </a:r>
        </a:p>
        <a:p>
          <a:r>
            <a:rPr kumimoji="1" lang="ja-JP" altLang="en-US" sz="1400">
              <a:latin typeface="ＭＳ ゴシック" pitchFamily="49" charset="-128"/>
              <a:ea typeface="ＭＳ ゴシック" pitchFamily="49" charset="-128"/>
            </a:rPr>
            <a:t>債務負担行為に基づく支出額は土地改良事業に係る償還が進み、残高が減少したこと等により４百万円の減となった。</a:t>
          </a: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今後も施設整備事業への地方債の活用を計画しており、元利償還金が増加する見込みとすため、実質公債費比率の上昇が想定される。</a:t>
          </a:r>
        </a:p>
        <a:p>
          <a:r>
            <a:rPr kumimoji="1" lang="ja-JP" altLang="en-US" sz="1400">
              <a:latin typeface="ＭＳ ゴシック" pitchFamily="49" charset="-128"/>
              <a:ea typeface="ＭＳ ゴシック" pitchFamily="49" charset="-128"/>
            </a:rPr>
            <a:t>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新庁舎建設事業に伴い借り入れた合併特例債の償還開始等により地方債の現在高が前年度と比較し減となり、充当可能財源等が将来負担額を上回る結果となった。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今後計画されている大規模な施設整備事業等に地方債の活用を予定しているため、将来負担比率は上昇していくことが考えられる。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「公共施設整備基金」に決算余剰金を積み立てた一方、旧合併特例債償還（地域振興基金分）に係る「減債基金」の取崩し及び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整備事業に係る「教育施設整備基金」取崩しにより、基金全体では２１百万円の減となった。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教育施設整備基金：町の教育施設の整備を図る。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将来の公共施設老朽化対策の財源とするため、決算剰余金を積立てたことによる１４０百万円の増。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環境整備事業の財源に充当したことによる６９百万円の減。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環境整備や、学校施設の老朽化対策の財源としての運用を行う。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定期預金利子の積立により、２百万円の増となった。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旧合併特例債の償還（地域振興基金分）に係る取崩しによる１００百万円の減となった。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地域振興基金の償還期間は令和３年度までとなっており、毎年１００百万円取り崩す予定となっている。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678" name="グラフ1">
          <a:extLst>
            <a:ext uri="{FF2B5EF4-FFF2-40B4-BE49-F238E27FC236}">
              <a16:creationId xmlns:a16="http://schemas.microsoft.com/office/drawing/2014/main" id="{930A4569-6A4E-4FD5-B088-C15630981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679" name="グラフ2">
          <a:extLst>
            <a:ext uri="{FF2B5EF4-FFF2-40B4-BE49-F238E27FC236}">
              <a16:creationId xmlns:a16="http://schemas.microsoft.com/office/drawing/2014/main" id="{3E786238-775B-4841-94FA-9B02660A0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680" name="正方形/長方形 679">
          <a:extLst>
            <a:ext uri="{FF2B5EF4-FFF2-40B4-BE49-F238E27FC236}">
              <a16:creationId xmlns:a16="http://schemas.microsoft.com/office/drawing/2014/main" id="{E1CC07C5-4BBB-495B-B820-D7F208C5D03E}"/>
            </a:ext>
          </a:extLst>
        </xdr:cNvPr>
        <xdr:cNvSpPr/>
      </xdr:nvSpPr>
      <xdr:spPr>
        <a:xfrm>
          <a:off x="19154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81" name="正方形/長方形 680">
          <a:extLst>
            <a:ext uri="{FF2B5EF4-FFF2-40B4-BE49-F238E27FC236}">
              <a16:creationId xmlns:a16="http://schemas.microsoft.com/office/drawing/2014/main" id="{79BDAEB2-E571-4182-9681-096D88A4CB60}"/>
            </a:ext>
          </a:extLst>
        </xdr:cNvPr>
        <xdr:cNvSpPr/>
      </xdr:nvSpPr>
      <xdr:spPr>
        <a:xfrm>
          <a:off x="19154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82" name="正方形/長方形 681">
          <a:extLst>
            <a:ext uri="{FF2B5EF4-FFF2-40B4-BE49-F238E27FC236}">
              <a16:creationId xmlns:a16="http://schemas.microsoft.com/office/drawing/2014/main" id="{3B624E46-0068-490F-970C-7C3BBB0C8F9C}"/>
            </a:ext>
          </a:extLst>
        </xdr:cNvPr>
        <xdr:cNvSpPr/>
      </xdr:nvSpPr>
      <xdr:spPr>
        <a:xfrm>
          <a:off x="355600" y="635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83" name="正方形/長方形 682">
          <a:extLst>
            <a:ext uri="{FF2B5EF4-FFF2-40B4-BE49-F238E27FC236}">
              <a16:creationId xmlns:a16="http://schemas.microsoft.com/office/drawing/2014/main" id="{0B886AE6-070A-43CA-BEE8-8D77F96B0D75}"/>
            </a:ext>
          </a:extLst>
        </xdr:cNvPr>
        <xdr:cNvSpPr/>
      </xdr:nvSpPr>
      <xdr:spPr>
        <a:xfrm>
          <a:off x="17030700" y="190500"/>
          <a:ext cx="393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84" name="正方形/長方形 683">
          <a:extLst>
            <a:ext uri="{FF2B5EF4-FFF2-40B4-BE49-F238E27FC236}">
              <a16:creationId xmlns:a16="http://schemas.microsoft.com/office/drawing/2014/main" id="{94941CA2-FE6F-4087-ADF5-6A37B5061F4A}"/>
            </a:ext>
          </a:extLst>
        </xdr:cNvPr>
        <xdr:cNvSpPr/>
      </xdr:nvSpPr>
      <xdr:spPr>
        <a:xfrm>
          <a:off x="17056100" y="215900"/>
          <a:ext cx="388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685" name="正方形/長方形 684">
          <a:extLst>
            <a:ext uri="{FF2B5EF4-FFF2-40B4-BE49-F238E27FC236}">
              <a16:creationId xmlns:a16="http://schemas.microsoft.com/office/drawing/2014/main" id="{112686A4-107E-4D3D-ADEC-C27D6B94BCE9}"/>
            </a:ext>
          </a:extLst>
        </xdr:cNvPr>
        <xdr:cNvSpPr/>
      </xdr:nvSpPr>
      <xdr:spPr>
        <a:xfrm>
          <a:off x="17081500" y="241300"/>
          <a:ext cx="382905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埼玉県神川町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686" name="正方形/長方形 685">
          <a:extLst>
            <a:ext uri="{FF2B5EF4-FFF2-40B4-BE49-F238E27FC236}">
              <a16:creationId xmlns:a16="http://schemas.microsoft.com/office/drawing/2014/main" id="{89433E71-A65E-4AAC-87A8-4FBDEF25201E}"/>
            </a:ext>
          </a:extLst>
        </xdr:cNvPr>
        <xdr:cNvSpPr/>
      </xdr:nvSpPr>
      <xdr:spPr>
        <a:xfrm>
          <a:off x="142367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687" name="正方形/長方形 686">
          <a:extLst>
            <a:ext uri="{FF2B5EF4-FFF2-40B4-BE49-F238E27FC236}">
              <a16:creationId xmlns:a16="http://schemas.microsoft.com/office/drawing/2014/main" id="{225CA0D2-6AF4-4C90-AB8D-8E04606A6188}"/>
            </a:ext>
          </a:extLst>
        </xdr:cNvPr>
        <xdr:cNvSpPr/>
      </xdr:nvSpPr>
      <xdr:spPr>
        <a:xfrm>
          <a:off x="142621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688" name="正方形/長方形 687">
          <a:extLst>
            <a:ext uri="{FF2B5EF4-FFF2-40B4-BE49-F238E27FC236}">
              <a16:creationId xmlns:a16="http://schemas.microsoft.com/office/drawing/2014/main" id="{6B269FC8-694C-4AD3-BEB0-EE4CC5EA1002}"/>
            </a:ext>
          </a:extLst>
        </xdr:cNvPr>
        <xdr:cNvSpPr/>
      </xdr:nvSpPr>
      <xdr:spPr>
        <a:xfrm>
          <a:off x="142875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689" name="正方形/長方形 688">
          <a:extLst>
            <a:ext uri="{FF2B5EF4-FFF2-40B4-BE49-F238E27FC236}">
              <a16:creationId xmlns:a16="http://schemas.microsoft.com/office/drawing/2014/main" id="{7069D8B3-B35D-4EAE-96B6-A98BAB35208B}"/>
            </a:ext>
          </a:extLst>
        </xdr:cNvPr>
        <xdr:cNvSpPr/>
      </xdr:nvSpPr>
      <xdr:spPr>
        <a:xfrm>
          <a:off x="4826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690" name="正方形/長方形 689">
          <a:extLst>
            <a:ext uri="{FF2B5EF4-FFF2-40B4-BE49-F238E27FC236}">
              <a16:creationId xmlns:a16="http://schemas.microsoft.com/office/drawing/2014/main" id="{C1C71882-98C7-4569-A464-27537243695A}"/>
            </a:ext>
          </a:extLst>
        </xdr:cNvPr>
        <xdr:cNvSpPr/>
      </xdr:nvSpPr>
      <xdr:spPr>
        <a:xfrm>
          <a:off x="6096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691" name="正方形/長方形 690">
          <a:extLst>
            <a:ext uri="{FF2B5EF4-FFF2-40B4-BE49-F238E27FC236}">
              <a16:creationId xmlns:a16="http://schemas.microsoft.com/office/drawing/2014/main" id="{C6C28485-3D74-4847-B701-91B66A215411}"/>
            </a:ext>
          </a:extLst>
        </xdr:cNvPr>
        <xdr:cNvSpPr/>
      </xdr:nvSpPr>
      <xdr:spPr>
        <a:xfrm>
          <a:off x="19431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13,507
13,114
47.40
5,966,856
5,676,599
262,452
4,062,703
6,058,359</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692" name="正方形/長方形 691">
          <a:extLst>
            <a:ext uri="{FF2B5EF4-FFF2-40B4-BE49-F238E27FC236}">
              <a16:creationId xmlns:a16="http://schemas.microsoft.com/office/drawing/2014/main" id="{661E5708-72C9-465C-BF6B-749B7DFA19CF}"/>
            </a:ext>
          </a:extLst>
        </xdr:cNvPr>
        <xdr:cNvSpPr/>
      </xdr:nvSpPr>
      <xdr:spPr>
        <a:xfrm>
          <a:off x="32766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693" name="正方形/長方形 692">
          <a:extLst>
            <a:ext uri="{FF2B5EF4-FFF2-40B4-BE49-F238E27FC236}">
              <a16:creationId xmlns:a16="http://schemas.microsoft.com/office/drawing/2014/main" id="{225618A0-A4EC-4D71-AC0C-3909889A17CE}"/>
            </a:ext>
          </a:extLst>
        </xdr:cNvPr>
        <xdr:cNvSpPr/>
      </xdr:nvSpPr>
      <xdr:spPr>
        <a:xfrm>
          <a:off x="48006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694" name="正方形/長方形 693">
          <a:extLst>
            <a:ext uri="{FF2B5EF4-FFF2-40B4-BE49-F238E27FC236}">
              <a16:creationId xmlns:a16="http://schemas.microsoft.com/office/drawing/2014/main" id="{985D90D8-B3F2-4B50-954F-674006B332AC}"/>
            </a:ext>
          </a:extLst>
        </xdr:cNvPr>
        <xdr:cNvSpPr/>
      </xdr:nvSpPr>
      <xdr:spPr>
        <a:xfrm>
          <a:off x="68326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6.6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695" name="正方形/長方形 694">
          <a:extLst>
            <a:ext uri="{FF2B5EF4-FFF2-40B4-BE49-F238E27FC236}">
              <a16:creationId xmlns:a16="http://schemas.microsoft.com/office/drawing/2014/main" id="{BA612E1B-487D-4D1A-BCA8-46904298C76F}"/>
            </a:ext>
          </a:extLst>
        </xdr:cNvPr>
        <xdr:cNvSpPr/>
      </xdr:nvSpPr>
      <xdr:spPr>
        <a:xfrm>
          <a:off x="81661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696" name="正方形/長方形 695">
          <a:extLst>
            <a:ext uri="{FF2B5EF4-FFF2-40B4-BE49-F238E27FC236}">
              <a16:creationId xmlns:a16="http://schemas.microsoft.com/office/drawing/2014/main" id="{DA2546B1-ECCC-49E1-90F7-0DE33EA10731}"/>
            </a:ext>
          </a:extLst>
        </xdr:cNvPr>
        <xdr:cNvSpPr/>
      </xdr:nvSpPr>
      <xdr:spPr>
        <a:xfrm>
          <a:off x="48006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697" name="正方形/長方形 696">
          <a:extLst>
            <a:ext uri="{FF2B5EF4-FFF2-40B4-BE49-F238E27FC236}">
              <a16:creationId xmlns:a16="http://schemas.microsoft.com/office/drawing/2014/main" id="{CA6B56C6-7E7A-4D96-BC27-D06F8977237B}"/>
            </a:ext>
          </a:extLst>
        </xdr:cNvPr>
        <xdr:cNvSpPr/>
      </xdr:nvSpPr>
      <xdr:spPr>
        <a:xfrm>
          <a:off x="68961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H27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H28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698" name="角丸四角形 21">
          <a:extLst>
            <a:ext uri="{FF2B5EF4-FFF2-40B4-BE49-F238E27FC236}">
              <a16:creationId xmlns:a16="http://schemas.microsoft.com/office/drawing/2014/main" id="{BF3B8694-567D-4908-BAFA-BB611DFC5220}"/>
            </a:ext>
          </a:extLst>
        </xdr:cNvPr>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699" name="正方形/長方形 698">
          <a:extLst>
            <a:ext uri="{FF2B5EF4-FFF2-40B4-BE49-F238E27FC236}">
              <a16:creationId xmlns:a16="http://schemas.microsoft.com/office/drawing/2014/main" id="{8B945E93-57E3-4C63-9505-E32FCBAAD7AA}"/>
            </a:ext>
          </a:extLst>
        </xdr:cNvPr>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700" name="正方形/長方形 699">
          <a:extLst>
            <a:ext uri="{FF2B5EF4-FFF2-40B4-BE49-F238E27FC236}">
              <a16:creationId xmlns:a16="http://schemas.microsoft.com/office/drawing/2014/main" id="{00C3F9EE-51A6-421E-93B3-FF6E870EDBCB}"/>
            </a:ext>
          </a:extLst>
        </xdr:cNvPr>
        <xdr:cNvSpPr/>
      </xdr:nvSpPr>
      <xdr:spPr>
        <a:xfrm>
          <a:off x="11334750" y="1219200"/>
          <a:ext cx="1333500" cy="520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701" name="正方形/長方形 700">
          <a:extLst>
            <a:ext uri="{FF2B5EF4-FFF2-40B4-BE49-F238E27FC236}">
              <a16:creationId xmlns:a16="http://schemas.microsoft.com/office/drawing/2014/main" id="{6A8E2545-E97E-424F-8749-457E2F14BFC6}"/>
            </a:ext>
          </a:extLst>
        </xdr:cNvPr>
        <xdr:cNvSpPr/>
      </xdr:nvSpPr>
      <xdr:spPr>
        <a:xfrm>
          <a:off x="11334750" y="1562100"/>
          <a:ext cx="1460500" cy="647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702" name="直線コネクタ 701">
          <a:extLst>
            <a:ext uri="{FF2B5EF4-FFF2-40B4-BE49-F238E27FC236}">
              <a16:creationId xmlns:a16="http://schemas.microsoft.com/office/drawing/2014/main" id="{A39EE047-78E1-459C-AACE-EF1782DCAE3E}"/>
            </a:ext>
          </a:extLst>
        </xdr:cNvPr>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703" name="楕円 702">
          <a:extLst>
            <a:ext uri="{FF2B5EF4-FFF2-40B4-BE49-F238E27FC236}">
              <a16:creationId xmlns:a16="http://schemas.microsoft.com/office/drawing/2014/main" id="{6A48C27F-88C6-4903-915B-B58633B1406E}"/>
            </a:ext>
          </a:extLst>
        </xdr:cNvPr>
        <xdr:cNvSpPr/>
      </xdr:nvSpPr>
      <xdr:spPr>
        <a:xfrm>
          <a:off x="11210925" y="10033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704" name="フローチャート: 判断 703">
          <a:extLst>
            <a:ext uri="{FF2B5EF4-FFF2-40B4-BE49-F238E27FC236}">
              <a16:creationId xmlns:a16="http://schemas.microsoft.com/office/drawing/2014/main" id="{DF0BE214-86A5-4F60-A4AA-D1818E484990}"/>
            </a:ext>
          </a:extLst>
        </xdr:cNvPr>
        <xdr:cNvSpPr/>
      </xdr:nvSpPr>
      <xdr:spPr>
        <a:xfrm>
          <a:off x="11210925" y="1308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705" name="直線コネクタ 704">
          <a:extLst>
            <a:ext uri="{FF2B5EF4-FFF2-40B4-BE49-F238E27FC236}">
              <a16:creationId xmlns:a16="http://schemas.microsoft.com/office/drawing/2014/main" id="{360D600A-F559-4A81-AD8B-4269AEC61253}"/>
            </a:ext>
          </a:extLst>
        </xdr:cNvPr>
        <xdr:cNvCxnSpPr/>
      </xdr:nvCxnSpPr>
      <xdr:spPr>
        <a:xfrm>
          <a:off x="11255375" y="1562100"/>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5</xdr:row>
      <xdr:rowOff>28575</xdr:rowOff>
    </xdr:from>
    <xdr:to>
      <xdr:col>58</xdr:col>
      <xdr:colOff>3175</xdr:colOff>
      <xdr:row>5</xdr:row>
      <xdr:rowOff>28575</xdr:rowOff>
    </xdr:to>
    <xdr:cxnSp macro="">
      <xdr:nvCxnSpPr>
        <xdr:cNvPr id="706" name="直線コネクタ 705">
          <a:extLst>
            <a:ext uri="{FF2B5EF4-FFF2-40B4-BE49-F238E27FC236}">
              <a16:creationId xmlns:a16="http://schemas.microsoft.com/office/drawing/2014/main" id="{3DDB138B-AA65-48E9-B66A-96608ABCC864}"/>
            </a:ext>
          </a:extLst>
        </xdr:cNvPr>
        <xdr:cNvCxnSpPr/>
      </xdr:nvCxnSpPr>
      <xdr:spPr>
        <a:xfrm>
          <a:off x="11176000" y="1562100"/>
          <a:ext cx="171450" cy="0"/>
        </a:xfrm>
        <a:prstGeom prst="line">
          <a:avLst/>
        </a:prstGeom>
        <a:noFill/>
        <a:ln w="15875" cap="flat" cmpd="sng" algn="ctr">
          <a:solidFill>
            <a:srgbClr val="000000"/>
          </a:solidFill>
          <a:prstDash val="solid"/>
          <a:miter lim="800000"/>
        </a:ln>
        <a:effectLst/>
      </xdr:spPr>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707" name="直線コネクタ 706">
          <a:extLst>
            <a:ext uri="{FF2B5EF4-FFF2-40B4-BE49-F238E27FC236}">
              <a16:creationId xmlns:a16="http://schemas.microsoft.com/office/drawing/2014/main" id="{5D0C8C67-0323-49AB-B50D-246042480A0B}"/>
            </a:ext>
          </a:extLst>
        </xdr:cNvPr>
        <xdr:cNvCxnSpPr/>
      </xdr:nvCxnSpPr>
      <xdr:spPr>
        <a:xfrm flipV="1">
          <a:off x="11255375" y="1800225"/>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7</xdr:row>
      <xdr:rowOff>66675</xdr:rowOff>
    </xdr:from>
    <xdr:to>
      <xdr:col>58</xdr:col>
      <xdr:colOff>3175</xdr:colOff>
      <xdr:row>7</xdr:row>
      <xdr:rowOff>66675</xdr:rowOff>
    </xdr:to>
    <xdr:cxnSp macro="">
      <xdr:nvCxnSpPr>
        <xdr:cNvPr id="708" name="直線コネクタ 707">
          <a:extLst>
            <a:ext uri="{FF2B5EF4-FFF2-40B4-BE49-F238E27FC236}">
              <a16:creationId xmlns:a16="http://schemas.microsoft.com/office/drawing/2014/main" id="{EA590DA8-D4DA-4E49-A951-3C9D9461BAEB}"/>
            </a:ext>
          </a:extLst>
        </xdr:cNvPr>
        <xdr:cNvCxnSpPr/>
      </xdr:nvCxnSpPr>
      <xdr:spPr>
        <a:xfrm>
          <a:off x="11176000" y="1943100"/>
          <a:ext cx="171450" cy="0"/>
        </a:xfrm>
        <a:prstGeom prst="line">
          <a:avLst/>
        </a:prstGeom>
        <a:noFill/>
        <a:ln w="15875" cap="flat" cmpd="sng" algn="ctr">
          <a:solidFill>
            <a:srgbClr val="000000"/>
          </a:solidFill>
          <a:prstDash val="solid"/>
          <a:miter lim="800000"/>
        </a:ln>
        <a:effectLst/>
      </xdr:spPr>
    </xdr:cxnSp>
    <xdr:clientData/>
  </xdr:twoCellAnchor>
  <xdr:oneCellAnchor>
    <xdr:from>
      <xdr:col>0</xdr:col>
      <xdr:colOff>419100</xdr:colOff>
      <xdr:row>12</xdr:row>
      <xdr:rowOff>34925</xdr:rowOff>
    </xdr:from>
    <xdr:ext cx="8896666" cy="259045"/>
    <xdr:sp macro="" textlink="">
      <xdr:nvSpPr>
        <xdr:cNvPr id="709" name="テキスト ボックス 708">
          <a:extLst>
            <a:ext uri="{FF2B5EF4-FFF2-40B4-BE49-F238E27FC236}">
              <a16:creationId xmlns:a16="http://schemas.microsoft.com/office/drawing/2014/main" id="{8A7FE342-0AAA-4A10-A7E5-C8036A970660}"/>
            </a:ext>
          </a:extLst>
        </xdr:cNvPr>
        <xdr:cNvSpPr txBox="1"/>
      </xdr:nvSpPr>
      <xdr:spPr>
        <a:xfrm>
          <a:off x="419100" y="27686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710" name="テキスト ボックス 709">
          <a:extLst>
            <a:ext uri="{FF2B5EF4-FFF2-40B4-BE49-F238E27FC236}">
              <a16:creationId xmlns:a16="http://schemas.microsoft.com/office/drawing/2014/main" id="{BEA5CC23-E943-4A2A-A76F-40234E5F21CE}"/>
            </a:ext>
          </a:extLst>
        </xdr:cNvPr>
        <xdr:cNvSpPr txBox="1"/>
      </xdr:nvSpPr>
      <xdr:spPr>
        <a:xfrm>
          <a:off x="419100" y="30099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711" name="テキスト ボックス 710">
          <a:extLst>
            <a:ext uri="{FF2B5EF4-FFF2-40B4-BE49-F238E27FC236}">
              <a16:creationId xmlns:a16="http://schemas.microsoft.com/office/drawing/2014/main" id="{5F4F8F60-7B51-484E-8C58-CD791E736811}"/>
            </a:ext>
          </a:extLst>
        </xdr:cNvPr>
        <xdr:cNvSpPr txBox="1"/>
      </xdr:nvSpPr>
      <xdr:spPr>
        <a:xfrm>
          <a:off x="419100" y="3251200"/>
          <a:ext cx="829592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712" name="テキスト ボックス 711">
          <a:extLst>
            <a:ext uri="{FF2B5EF4-FFF2-40B4-BE49-F238E27FC236}">
              <a16:creationId xmlns:a16="http://schemas.microsoft.com/office/drawing/2014/main" id="{C2C870AE-1F62-4F95-ABB4-37C05B2F5F91}"/>
            </a:ext>
          </a:extLst>
        </xdr:cNvPr>
        <xdr:cNvSpPr txBox="1"/>
      </xdr:nvSpPr>
      <xdr:spPr>
        <a:xfrm>
          <a:off x="419100" y="3492500"/>
          <a:ext cx="10903882"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713" name="テキスト ボックス 712">
          <a:extLst>
            <a:ext uri="{FF2B5EF4-FFF2-40B4-BE49-F238E27FC236}">
              <a16:creationId xmlns:a16="http://schemas.microsoft.com/office/drawing/2014/main" id="{0A648549-ED80-475A-8D54-B36A4E6806BE}"/>
            </a:ext>
          </a:extLst>
        </xdr:cNvPr>
        <xdr:cNvSpPr txBox="1"/>
      </xdr:nvSpPr>
      <xdr:spPr>
        <a:xfrm>
          <a:off x="419100" y="37338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714" name="正方形/長方形 713">
          <a:extLst>
            <a:ext uri="{FF2B5EF4-FFF2-40B4-BE49-F238E27FC236}">
              <a16:creationId xmlns:a16="http://schemas.microsoft.com/office/drawing/2014/main" id="{F3134041-D04E-48C2-890B-8C246DF83F4E}"/>
            </a:ext>
          </a:extLst>
        </xdr:cNvPr>
        <xdr:cNvSpPr/>
      </xdr:nvSpPr>
      <xdr:spPr>
        <a:xfrm>
          <a:off x="1270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715" name="正方形/長方形 714">
          <a:extLst>
            <a:ext uri="{FF2B5EF4-FFF2-40B4-BE49-F238E27FC236}">
              <a16:creationId xmlns:a16="http://schemas.microsoft.com/office/drawing/2014/main" id="{5A175534-E2EB-486D-B230-E10B25FBC06C}"/>
            </a:ext>
          </a:extLst>
        </xdr:cNvPr>
        <xdr:cNvSpPr/>
      </xdr:nvSpPr>
      <xdr:spPr>
        <a:xfrm>
          <a:off x="1986139" y="4624642"/>
          <a:ext cx="1742721"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716" name="正方形/長方形 715">
          <a:extLst>
            <a:ext uri="{FF2B5EF4-FFF2-40B4-BE49-F238E27FC236}">
              <a16:creationId xmlns:a16="http://schemas.microsoft.com/office/drawing/2014/main" id="{1A9832B9-99BF-4EEA-B24C-F853EFAEAD11}"/>
            </a:ext>
          </a:extLst>
        </xdr:cNvPr>
        <xdr:cNvSpPr/>
      </xdr:nvSpPr>
      <xdr:spPr>
        <a:xfrm>
          <a:off x="3827139" y="4607971"/>
          <a:ext cx="854721"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[ 49.1</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717" name="正方形/長方形 716">
          <a:extLst>
            <a:ext uri="{FF2B5EF4-FFF2-40B4-BE49-F238E27FC236}">
              <a16:creationId xmlns:a16="http://schemas.microsoft.com/office/drawing/2014/main" id="{8E9F283B-A487-466F-BD20-160DFD20D0C6}"/>
            </a:ext>
          </a:extLst>
        </xdr:cNvPr>
        <xdr:cNvSpPr/>
      </xdr:nvSpPr>
      <xdr:spPr>
        <a:xfrm>
          <a:off x="5461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718" name="正方形/長方形 717">
          <a:extLst>
            <a:ext uri="{FF2B5EF4-FFF2-40B4-BE49-F238E27FC236}">
              <a16:creationId xmlns:a16="http://schemas.microsoft.com/office/drawing/2014/main" id="{681FE8AC-AEDF-41E8-B98C-AC4413EFB24B}"/>
            </a:ext>
          </a:extLst>
        </xdr:cNvPr>
        <xdr:cNvSpPr/>
      </xdr:nvSpPr>
      <xdr:spPr>
        <a:xfrm>
          <a:off x="5461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719" name="正方形/長方形 718">
          <a:extLst>
            <a:ext uri="{FF2B5EF4-FFF2-40B4-BE49-F238E27FC236}">
              <a16:creationId xmlns:a16="http://schemas.microsoft.com/office/drawing/2014/main" id="{71AAD20E-2EDE-4428-B0C5-2E8EC0C07843}"/>
            </a:ext>
          </a:extLst>
        </xdr:cNvPr>
        <xdr:cNvSpPr/>
      </xdr:nvSpPr>
      <xdr:spPr>
        <a:xfrm>
          <a:off x="6985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720" name="正方形/長方形 719">
          <a:extLst>
            <a:ext uri="{FF2B5EF4-FFF2-40B4-BE49-F238E27FC236}">
              <a16:creationId xmlns:a16="http://schemas.microsoft.com/office/drawing/2014/main" id="{F4590BA0-102F-4649-96B5-E7AC6AEE933B}"/>
            </a:ext>
          </a:extLst>
        </xdr:cNvPr>
        <xdr:cNvSpPr/>
      </xdr:nvSpPr>
      <xdr:spPr>
        <a:xfrm>
          <a:off x="6985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721" name="正方形/長方形 720">
          <a:extLst>
            <a:ext uri="{FF2B5EF4-FFF2-40B4-BE49-F238E27FC236}">
              <a16:creationId xmlns:a16="http://schemas.microsoft.com/office/drawing/2014/main" id="{A17C8EA4-BE42-4473-BFCA-4A017E8DA010}"/>
            </a:ext>
          </a:extLst>
        </xdr:cNvPr>
        <xdr:cNvSpPr/>
      </xdr:nvSpPr>
      <xdr:spPr>
        <a:xfrm>
          <a:off x="8636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722" name="正方形/長方形 721">
          <a:extLst>
            <a:ext uri="{FF2B5EF4-FFF2-40B4-BE49-F238E27FC236}">
              <a16:creationId xmlns:a16="http://schemas.microsoft.com/office/drawing/2014/main" id="{B91501F6-2C36-4182-9807-A2D7AD0F2E3D}"/>
            </a:ext>
          </a:extLst>
        </xdr:cNvPr>
        <xdr:cNvSpPr/>
      </xdr:nvSpPr>
      <xdr:spPr>
        <a:xfrm>
          <a:off x="8636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62.8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723" name="正方形/長方形 722">
          <a:extLst>
            <a:ext uri="{FF2B5EF4-FFF2-40B4-BE49-F238E27FC236}">
              <a16:creationId xmlns:a16="http://schemas.microsoft.com/office/drawing/2014/main" id="{A57FE527-FA9E-4A01-87C4-3E4BBA277681}"/>
            </a:ext>
          </a:extLst>
        </xdr:cNvPr>
        <xdr:cNvSpPr/>
      </xdr:nvSpPr>
      <xdr:spPr>
        <a:xfrm>
          <a:off x="1270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724" name="正方形/長方形 723">
          <a:extLst>
            <a:ext uri="{FF2B5EF4-FFF2-40B4-BE49-F238E27FC236}">
              <a16:creationId xmlns:a16="http://schemas.microsoft.com/office/drawing/2014/main" id="{728C7C4B-92ED-46A4-8868-7643DC277BDC}"/>
            </a:ext>
          </a:extLst>
        </xdr:cNvPr>
        <xdr:cNvSpPr/>
      </xdr:nvSpPr>
      <xdr:spPr>
        <a:xfrm>
          <a:off x="5778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725" name="正方形/長方形 724">
          <a:extLst>
            <a:ext uri="{FF2B5EF4-FFF2-40B4-BE49-F238E27FC236}">
              <a16:creationId xmlns:a16="http://schemas.microsoft.com/office/drawing/2014/main" id="{DDFD4DA6-DDBC-4441-AC1B-AF7A2C1BA639}"/>
            </a:ext>
          </a:extLst>
        </xdr:cNvPr>
        <xdr:cNvSpPr/>
      </xdr:nvSpPr>
      <xdr:spPr>
        <a:xfrm>
          <a:off x="5778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726" name="テキスト ボックス 725">
          <a:extLst>
            <a:ext uri="{FF2B5EF4-FFF2-40B4-BE49-F238E27FC236}">
              <a16:creationId xmlns:a16="http://schemas.microsoft.com/office/drawing/2014/main" id="{7367F353-7247-40E1-9D85-8A78C77D5D85}"/>
            </a:ext>
          </a:extLst>
        </xdr:cNvPr>
        <xdr:cNvSpPr txBox="1"/>
      </xdr:nvSpPr>
      <xdr:spPr>
        <a:xfrm>
          <a:off x="5854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神川町では、有形固定資産減価償却率について、類似団体内平均、全国平均、埼玉県平均を下回っている。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相対的に見て減価償却が進んでいないと言えるが、</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公共施設等については、個別施設計画を策定済みであり、</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町の現状に合わせた計画的な修繕</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更新を</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行うことで</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、各施設の適切な管理</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を進めている</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727" name="テキスト ボックス 726">
          <a:extLst>
            <a:ext uri="{FF2B5EF4-FFF2-40B4-BE49-F238E27FC236}">
              <a16:creationId xmlns:a16="http://schemas.microsoft.com/office/drawing/2014/main" id="{B3965E41-27B6-4B80-A453-2D629D43D887}"/>
            </a:ext>
          </a:extLst>
        </xdr:cNvPr>
        <xdr:cNvSpPr txBox="1"/>
      </xdr:nvSpPr>
      <xdr:spPr>
        <a:xfrm>
          <a:off x="1231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728" name="直線コネクタ 727">
          <a:extLst>
            <a:ext uri="{FF2B5EF4-FFF2-40B4-BE49-F238E27FC236}">
              <a16:creationId xmlns:a16="http://schemas.microsoft.com/office/drawing/2014/main" id="{28675E2E-506A-4A6C-BCE7-0A71DADD0834}"/>
            </a:ext>
          </a:extLst>
        </xdr:cNvPr>
        <xdr:cNvCxnSpPr/>
      </xdr:nvCxnSpPr>
      <xdr:spPr>
        <a:xfrm>
          <a:off x="1270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119536</xdr:colOff>
      <xdr:row>36</xdr:row>
      <xdr:rowOff>74474</xdr:rowOff>
    </xdr:from>
    <xdr:ext cx="410689" cy="225703"/>
    <xdr:sp macro="" textlink="">
      <xdr:nvSpPr>
        <xdr:cNvPr id="729" name="テキスト ボックス 728">
          <a:extLst>
            <a:ext uri="{FF2B5EF4-FFF2-40B4-BE49-F238E27FC236}">
              <a16:creationId xmlns:a16="http://schemas.microsoft.com/office/drawing/2014/main" id="{2DD7A601-AEC0-4A06-9D95-FECF4BD5BADC}"/>
            </a:ext>
          </a:extLst>
        </xdr:cNvPr>
        <xdr:cNvSpPr txBox="1"/>
      </xdr:nvSpPr>
      <xdr:spPr>
        <a:xfrm>
          <a:off x="795811" y="7018199"/>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730" name="直線コネクタ 729">
          <a:extLst>
            <a:ext uri="{FF2B5EF4-FFF2-40B4-BE49-F238E27FC236}">
              <a16:creationId xmlns:a16="http://schemas.microsoft.com/office/drawing/2014/main" id="{AF7D4287-BE97-4D7B-B531-0C5D9BC766F5}"/>
            </a:ext>
          </a:extLst>
        </xdr:cNvPr>
        <xdr:cNvCxnSpPr/>
      </xdr:nvCxnSpPr>
      <xdr:spPr>
        <a:xfrm>
          <a:off x="1270000" y="6752167"/>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119536</xdr:colOff>
      <xdr:row>34</xdr:row>
      <xdr:rowOff>57541</xdr:rowOff>
    </xdr:from>
    <xdr:ext cx="410689" cy="225703"/>
    <xdr:sp macro="" textlink="">
      <xdr:nvSpPr>
        <xdr:cNvPr id="731" name="テキスト ボックス 730">
          <a:extLst>
            <a:ext uri="{FF2B5EF4-FFF2-40B4-BE49-F238E27FC236}">
              <a16:creationId xmlns:a16="http://schemas.microsoft.com/office/drawing/2014/main" id="{566B4069-8E03-45CC-989F-B976848AA852}"/>
            </a:ext>
          </a:extLst>
        </xdr:cNvPr>
        <xdr:cNvSpPr txBox="1"/>
      </xdr:nvSpPr>
      <xdr:spPr>
        <a:xfrm>
          <a:off x="795811" y="6658366"/>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732" name="直線コネクタ 731">
          <a:extLst>
            <a:ext uri="{FF2B5EF4-FFF2-40B4-BE49-F238E27FC236}">
              <a16:creationId xmlns:a16="http://schemas.microsoft.com/office/drawing/2014/main" id="{7140D0D9-A022-4A81-AC22-2020E55E5840}"/>
            </a:ext>
          </a:extLst>
        </xdr:cNvPr>
        <xdr:cNvCxnSpPr/>
      </xdr:nvCxnSpPr>
      <xdr:spPr>
        <a:xfrm>
          <a:off x="1270000" y="6392333"/>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32</xdr:row>
      <xdr:rowOff>40607</xdr:rowOff>
    </xdr:from>
    <xdr:ext cx="359394" cy="225703"/>
    <xdr:sp macro="" textlink="">
      <xdr:nvSpPr>
        <xdr:cNvPr id="733" name="テキスト ボックス 732">
          <a:extLst>
            <a:ext uri="{FF2B5EF4-FFF2-40B4-BE49-F238E27FC236}">
              <a16:creationId xmlns:a16="http://schemas.microsoft.com/office/drawing/2014/main" id="{695C86AD-A858-40C6-AF83-D4E05E805E17}"/>
            </a:ext>
          </a:extLst>
        </xdr:cNvPr>
        <xdr:cNvSpPr txBox="1"/>
      </xdr:nvSpPr>
      <xdr:spPr>
        <a:xfrm>
          <a:off x="847106" y="6298532"/>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734" name="直線コネクタ 733">
          <a:extLst>
            <a:ext uri="{FF2B5EF4-FFF2-40B4-BE49-F238E27FC236}">
              <a16:creationId xmlns:a16="http://schemas.microsoft.com/office/drawing/2014/main" id="{71D9E16F-6064-4903-BED1-FC0F3B554B2D}"/>
            </a:ext>
          </a:extLst>
        </xdr:cNvPr>
        <xdr:cNvCxnSpPr/>
      </xdr:nvCxnSpPr>
      <xdr:spPr>
        <a:xfrm>
          <a:off x="1270000" y="60325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30</xdr:row>
      <xdr:rowOff>23674</xdr:rowOff>
    </xdr:from>
    <xdr:ext cx="359394" cy="225703"/>
    <xdr:sp macro="" textlink="">
      <xdr:nvSpPr>
        <xdr:cNvPr id="735" name="テキスト ボックス 734">
          <a:extLst>
            <a:ext uri="{FF2B5EF4-FFF2-40B4-BE49-F238E27FC236}">
              <a16:creationId xmlns:a16="http://schemas.microsoft.com/office/drawing/2014/main" id="{F439B70C-0E3D-49F5-99C5-04DFA91954A7}"/>
            </a:ext>
          </a:extLst>
        </xdr:cNvPr>
        <xdr:cNvSpPr txBox="1"/>
      </xdr:nvSpPr>
      <xdr:spPr>
        <a:xfrm>
          <a:off x="847106" y="59386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736" name="直線コネクタ 735">
          <a:extLst>
            <a:ext uri="{FF2B5EF4-FFF2-40B4-BE49-F238E27FC236}">
              <a16:creationId xmlns:a16="http://schemas.microsoft.com/office/drawing/2014/main" id="{B918F134-4755-4AD2-866E-AF98CE41B0FC}"/>
            </a:ext>
          </a:extLst>
        </xdr:cNvPr>
        <xdr:cNvCxnSpPr/>
      </xdr:nvCxnSpPr>
      <xdr:spPr>
        <a:xfrm>
          <a:off x="1270000" y="5672667"/>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28</xdr:row>
      <xdr:rowOff>6741</xdr:rowOff>
    </xdr:from>
    <xdr:ext cx="359394" cy="225703"/>
    <xdr:sp macro="" textlink="">
      <xdr:nvSpPr>
        <xdr:cNvPr id="737" name="テキスト ボックス 736">
          <a:extLst>
            <a:ext uri="{FF2B5EF4-FFF2-40B4-BE49-F238E27FC236}">
              <a16:creationId xmlns:a16="http://schemas.microsoft.com/office/drawing/2014/main" id="{11E7446D-978A-4C6E-B703-FBB5B2A0427C}"/>
            </a:ext>
          </a:extLst>
        </xdr:cNvPr>
        <xdr:cNvSpPr txBox="1"/>
      </xdr:nvSpPr>
      <xdr:spPr>
        <a:xfrm>
          <a:off x="847106" y="5578866"/>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38" name="直線コネクタ 737">
          <a:extLst>
            <a:ext uri="{FF2B5EF4-FFF2-40B4-BE49-F238E27FC236}">
              <a16:creationId xmlns:a16="http://schemas.microsoft.com/office/drawing/2014/main" id="{9965E317-D28F-4684-8142-2D00434F25B3}"/>
            </a:ext>
          </a:extLst>
        </xdr:cNvPr>
        <xdr:cNvCxnSpPr/>
      </xdr:nvCxnSpPr>
      <xdr:spPr>
        <a:xfrm>
          <a:off x="1270000" y="5312833"/>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25</xdr:row>
      <xdr:rowOff>161257</xdr:rowOff>
    </xdr:from>
    <xdr:ext cx="359394" cy="225703"/>
    <xdr:sp macro="" textlink="">
      <xdr:nvSpPr>
        <xdr:cNvPr id="739" name="テキスト ボックス 738">
          <a:extLst>
            <a:ext uri="{FF2B5EF4-FFF2-40B4-BE49-F238E27FC236}">
              <a16:creationId xmlns:a16="http://schemas.microsoft.com/office/drawing/2014/main" id="{7574905F-F077-4D14-8F7B-EE23F7CF50D4}"/>
            </a:ext>
          </a:extLst>
        </xdr:cNvPr>
        <xdr:cNvSpPr txBox="1"/>
      </xdr:nvSpPr>
      <xdr:spPr>
        <a:xfrm>
          <a:off x="847106" y="5219032"/>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0" name="直線コネクタ 739">
          <a:extLst>
            <a:ext uri="{FF2B5EF4-FFF2-40B4-BE49-F238E27FC236}">
              <a16:creationId xmlns:a16="http://schemas.microsoft.com/office/drawing/2014/main" id="{F194A800-0912-43E7-B58F-7DC13DA08EBF}"/>
            </a:ext>
          </a:extLst>
        </xdr:cNvPr>
        <xdr:cNvCxnSpPr/>
      </xdr:nvCxnSpPr>
      <xdr:spPr>
        <a:xfrm>
          <a:off x="1270000" y="4953000"/>
          <a:ext cx="4241800" cy="0"/>
        </a:xfrm>
        <a:prstGeom prst="line">
          <a:avLst/>
        </a:prstGeom>
        <a:noFill/>
        <a:ln w="6350" cap="flat" cmpd="sng" algn="ctr">
          <a:solidFill>
            <a:srgbClr val="C0C0C0"/>
          </a:solidFill>
          <a:prstDash val="solid"/>
          <a:miter lim="800000"/>
        </a:ln>
        <a:effectLst/>
      </xdr:spPr>
    </xdr:cxnSp>
    <xdr:clientData/>
  </xdr:twoCellAnchor>
  <xdr:oneCellAnchor>
    <xdr:from>
      <xdr:col>3</xdr:col>
      <xdr:colOff>31628</xdr:colOff>
      <xdr:row>23</xdr:row>
      <xdr:rowOff>144324</xdr:rowOff>
    </xdr:from>
    <xdr:ext cx="308097" cy="225703"/>
    <xdr:sp macro="" textlink="">
      <xdr:nvSpPr>
        <xdr:cNvPr id="741" name="テキスト ボックス 740">
          <a:extLst>
            <a:ext uri="{FF2B5EF4-FFF2-40B4-BE49-F238E27FC236}">
              <a16:creationId xmlns:a16="http://schemas.microsoft.com/office/drawing/2014/main" id="{37D11CF4-E060-41F5-8DEE-16379575A7BF}"/>
            </a:ext>
          </a:extLst>
        </xdr:cNvPr>
        <xdr:cNvSpPr txBox="1"/>
      </xdr:nvSpPr>
      <xdr:spPr>
        <a:xfrm>
          <a:off x="898403" y="4859199"/>
          <a:ext cx="308097"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2" name="有形固定資産減価償却率グラフ枠">
          <a:extLst>
            <a:ext uri="{FF2B5EF4-FFF2-40B4-BE49-F238E27FC236}">
              <a16:creationId xmlns:a16="http://schemas.microsoft.com/office/drawing/2014/main" id="{F2973C15-646B-4E40-9979-5296E7F23A81}"/>
            </a:ext>
          </a:extLst>
        </xdr:cNvPr>
        <xdr:cNvSpPr/>
      </xdr:nvSpPr>
      <xdr:spPr>
        <a:xfrm>
          <a:off x="1270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43" name="直線コネクタ 742">
          <a:extLst>
            <a:ext uri="{FF2B5EF4-FFF2-40B4-BE49-F238E27FC236}">
              <a16:creationId xmlns:a16="http://schemas.microsoft.com/office/drawing/2014/main" id="{0B8F630E-B6FC-492B-A2E1-3E8E304E9C59}"/>
            </a:ext>
          </a:extLst>
        </xdr:cNvPr>
        <xdr:cNvCxnSpPr/>
      </xdr:nvCxnSpPr>
      <xdr:spPr>
        <a:xfrm flipV="1">
          <a:off x="4760595" y="5510742"/>
          <a:ext cx="1270" cy="1176654"/>
        </a:xfrm>
        <a:prstGeom prst="line">
          <a:avLst/>
        </a:prstGeom>
        <a:noFill/>
        <a:ln w="31750" cap="flat" cmpd="sng" algn="ctr">
          <a:solidFill>
            <a:srgbClr val="808080"/>
          </a:solidFill>
          <a:prstDash val="solid"/>
          <a:miter lim="800000"/>
        </a:ln>
        <a:effectLst/>
      </xdr:spPr>
    </xdr:cxnSp>
    <xdr:clientData/>
  </xdr:twoCellAnchor>
  <xdr:oneCellAnchor>
    <xdr:from>
      <xdr:col>23</xdr:col>
      <xdr:colOff>136525</xdr:colOff>
      <xdr:row>34</xdr:row>
      <xdr:rowOff>90398</xdr:rowOff>
    </xdr:from>
    <xdr:ext cx="405111" cy="259045"/>
    <xdr:sp macro="" textlink="">
      <xdr:nvSpPr>
        <xdr:cNvPr id="744" name="有形固定資産減価償却率最小値テキスト">
          <a:extLst>
            <a:ext uri="{FF2B5EF4-FFF2-40B4-BE49-F238E27FC236}">
              <a16:creationId xmlns:a16="http://schemas.microsoft.com/office/drawing/2014/main" id="{3D1C1D81-1678-4359-9A83-417BEE248475}"/>
            </a:ext>
          </a:extLst>
        </xdr:cNvPr>
        <xdr:cNvSpPr txBox="1"/>
      </xdr:nvSpPr>
      <xdr:spPr>
        <a:xfrm>
          <a:off x="4813300" y="669122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45" name="直線コネクタ 744">
          <a:extLst>
            <a:ext uri="{FF2B5EF4-FFF2-40B4-BE49-F238E27FC236}">
              <a16:creationId xmlns:a16="http://schemas.microsoft.com/office/drawing/2014/main" id="{7AB99EB6-27D6-403C-A430-7181DAC988E9}"/>
            </a:ext>
          </a:extLst>
        </xdr:cNvPr>
        <xdr:cNvCxnSpPr/>
      </xdr:nvCxnSpPr>
      <xdr:spPr>
        <a:xfrm>
          <a:off x="4673600" y="668739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26</xdr:row>
      <xdr:rowOff>56744</xdr:rowOff>
    </xdr:from>
    <xdr:ext cx="405111" cy="259045"/>
    <xdr:sp macro="" textlink="">
      <xdr:nvSpPr>
        <xdr:cNvPr id="746" name="有形固定資産減価償却率最大値テキスト">
          <a:extLst>
            <a:ext uri="{FF2B5EF4-FFF2-40B4-BE49-F238E27FC236}">
              <a16:creationId xmlns:a16="http://schemas.microsoft.com/office/drawing/2014/main" id="{9F16EACC-9921-4795-913B-E2BE57B79D46}"/>
            </a:ext>
          </a:extLst>
        </xdr:cNvPr>
        <xdr:cNvSpPr txBox="1"/>
      </xdr:nvSpPr>
      <xdr:spPr>
        <a:xfrm>
          <a:off x="4813300" y="5285969"/>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47" name="直線コネクタ 746">
          <a:extLst>
            <a:ext uri="{FF2B5EF4-FFF2-40B4-BE49-F238E27FC236}">
              <a16:creationId xmlns:a16="http://schemas.microsoft.com/office/drawing/2014/main" id="{69FD0679-5036-4213-B709-C87850464353}"/>
            </a:ext>
          </a:extLst>
        </xdr:cNvPr>
        <xdr:cNvCxnSpPr/>
      </xdr:nvCxnSpPr>
      <xdr:spPr>
        <a:xfrm>
          <a:off x="4673600" y="551074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30</xdr:row>
      <xdr:rowOff>66692</xdr:rowOff>
    </xdr:from>
    <xdr:ext cx="405111" cy="259045"/>
    <xdr:sp macro="" textlink="">
      <xdr:nvSpPr>
        <xdr:cNvPr id="748" name="有形固定資産減価償却率平均値テキスト">
          <a:extLst>
            <a:ext uri="{FF2B5EF4-FFF2-40B4-BE49-F238E27FC236}">
              <a16:creationId xmlns:a16="http://schemas.microsoft.com/office/drawing/2014/main" id="{00FA977E-5944-4409-9EC4-20E6901E8FB4}"/>
            </a:ext>
          </a:extLst>
        </xdr:cNvPr>
        <xdr:cNvSpPr txBox="1"/>
      </xdr:nvSpPr>
      <xdr:spPr>
        <a:xfrm>
          <a:off x="4813300" y="598171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49" name="フローチャート: 判断 748">
          <a:extLst>
            <a:ext uri="{FF2B5EF4-FFF2-40B4-BE49-F238E27FC236}">
              <a16:creationId xmlns:a16="http://schemas.microsoft.com/office/drawing/2014/main" id="{9B342610-CCAF-4E8B-8EE5-25C044ACBBED}"/>
            </a:ext>
          </a:extLst>
        </xdr:cNvPr>
        <xdr:cNvSpPr/>
      </xdr:nvSpPr>
      <xdr:spPr>
        <a:xfrm>
          <a:off x="4711700" y="600329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50" name="フローチャート: 判断 749">
          <a:extLst>
            <a:ext uri="{FF2B5EF4-FFF2-40B4-BE49-F238E27FC236}">
              <a16:creationId xmlns:a16="http://schemas.microsoft.com/office/drawing/2014/main" id="{23B691C8-5929-4A86-9665-4F7B02ED67A5}"/>
            </a:ext>
          </a:extLst>
        </xdr:cNvPr>
        <xdr:cNvSpPr/>
      </xdr:nvSpPr>
      <xdr:spPr>
        <a:xfrm>
          <a:off x="4000500" y="599069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51" name="フローチャート: 判断 750">
          <a:extLst>
            <a:ext uri="{FF2B5EF4-FFF2-40B4-BE49-F238E27FC236}">
              <a16:creationId xmlns:a16="http://schemas.microsoft.com/office/drawing/2014/main" id="{6BAADCE4-3E27-4A4A-83A3-83B48D761A01}"/>
            </a:ext>
          </a:extLst>
        </xdr:cNvPr>
        <xdr:cNvSpPr/>
      </xdr:nvSpPr>
      <xdr:spPr>
        <a:xfrm>
          <a:off x="3238500" y="596190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52" name="フローチャート: 判断 751">
          <a:extLst>
            <a:ext uri="{FF2B5EF4-FFF2-40B4-BE49-F238E27FC236}">
              <a16:creationId xmlns:a16="http://schemas.microsoft.com/office/drawing/2014/main" id="{A790A775-C9A5-42CD-817A-CE06AA4DC465}"/>
            </a:ext>
          </a:extLst>
        </xdr:cNvPr>
        <xdr:cNvSpPr/>
      </xdr:nvSpPr>
      <xdr:spPr>
        <a:xfrm>
          <a:off x="2476500" y="59385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3" name="フローチャート: 判断 752">
          <a:extLst>
            <a:ext uri="{FF2B5EF4-FFF2-40B4-BE49-F238E27FC236}">
              <a16:creationId xmlns:a16="http://schemas.microsoft.com/office/drawing/2014/main" id="{4257E5E7-FBD7-489B-B492-D196AD06C906}"/>
            </a:ext>
          </a:extLst>
        </xdr:cNvPr>
        <xdr:cNvSpPr/>
      </xdr:nvSpPr>
      <xdr:spPr>
        <a:xfrm>
          <a:off x="1714500" y="590613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22</xdr:col>
      <xdr:colOff>98425</xdr:colOff>
      <xdr:row>37</xdr:row>
      <xdr:rowOff>42724</xdr:rowOff>
    </xdr:from>
    <xdr:ext cx="762000" cy="225703"/>
    <xdr:sp macro="" textlink="">
      <xdr:nvSpPr>
        <xdr:cNvPr id="754" name="テキスト ボックス 753">
          <a:extLst>
            <a:ext uri="{FF2B5EF4-FFF2-40B4-BE49-F238E27FC236}">
              <a16:creationId xmlns:a16="http://schemas.microsoft.com/office/drawing/2014/main" id="{97073A8A-0350-40AA-8901-2EE110E889B5}"/>
            </a:ext>
          </a:extLst>
        </xdr:cNvPr>
        <xdr:cNvSpPr txBox="1"/>
      </xdr:nvSpPr>
      <xdr:spPr>
        <a:xfrm>
          <a:off x="4584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149225</xdr:colOff>
      <xdr:row>37</xdr:row>
      <xdr:rowOff>42724</xdr:rowOff>
    </xdr:from>
    <xdr:ext cx="762000" cy="225703"/>
    <xdr:sp macro="" textlink="">
      <xdr:nvSpPr>
        <xdr:cNvPr id="755" name="テキスト ボックス 754">
          <a:extLst>
            <a:ext uri="{FF2B5EF4-FFF2-40B4-BE49-F238E27FC236}">
              <a16:creationId xmlns:a16="http://schemas.microsoft.com/office/drawing/2014/main" id="{DCCF79F1-6E14-45A0-80A8-E468BC245988}"/>
            </a:ext>
          </a:extLst>
        </xdr:cNvPr>
        <xdr:cNvSpPr txBox="1"/>
      </xdr:nvSpPr>
      <xdr:spPr>
        <a:xfrm>
          <a:off x="3873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149225</xdr:colOff>
      <xdr:row>37</xdr:row>
      <xdr:rowOff>42724</xdr:rowOff>
    </xdr:from>
    <xdr:ext cx="762000" cy="225703"/>
    <xdr:sp macro="" textlink="">
      <xdr:nvSpPr>
        <xdr:cNvPr id="756" name="テキスト ボックス 755">
          <a:extLst>
            <a:ext uri="{FF2B5EF4-FFF2-40B4-BE49-F238E27FC236}">
              <a16:creationId xmlns:a16="http://schemas.microsoft.com/office/drawing/2014/main" id="{B8C0F1F1-C509-4ACE-995A-B78F47155310}"/>
            </a:ext>
          </a:extLst>
        </xdr:cNvPr>
        <xdr:cNvSpPr txBox="1"/>
      </xdr:nvSpPr>
      <xdr:spPr>
        <a:xfrm>
          <a:off x="3111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149225</xdr:colOff>
      <xdr:row>37</xdr:row>
      <xdr:rowOff>42724</xdr:rowOff>
    </xdr:from>
    <xdr:ext cx="762000" cy="225703"/>
    <xdr:sp macro="" textlink="">
      <xdr:nvSpPr>
        <xdr:cNvPr id="757" name="テキスト ボックス 756">
          <a:extLst>
            <a:ext uri="{FF2B5EF4-FFF2-40B4-BE49-F238E27FC236}">
              <a16:creationId xmlns:a16="http://schemas.microsoft.com/office/drawing/2014/main" id="{D2C2164A-4833-4B8C-B199-7A01F8F45B6E}"/>
            </a:ext>
          </a:extLst>
        </xdr:cNvPr>
        <xdr:cNvSpPr txBox="1"/>
      </xdr:nvSpPr>
      <xdr:spPr>
        <a:xfrm>
          <a:off x="2349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149225</xdr:colOff>
      <xdr:row>37</xdr:row>
      <xdr:rowOff>42724</xdr:rowOff>
    </xdr:from>
    <xdr:ext cx="762000" cy="225703"/>
    <xdr:sp macro="" textlink="">
      <xdr:nvSpPr>
        <xdr:cNvPr id="758" name="テキスト ボックス 757">
          <a:extLst>
            <a:ext uri="{FF2B5EF4-FFF2-40B4-BE49-F238E27FC236}">
              <a16:creationId xmlns:a16="http://schemas.microsoft.com/office/drawing/2014/main" id="{F006FFC8-AA13-4C92-B9E0-98C9BFD0EC70}"/>
            </a:ext>
          </a:extLst>
        </xdr:cNvPr>
        <xdr:cNvSpPr txBox="1"/>
      </xdr:nvSpPr>
      <xdr:spPr>
        <a:xfrm>
          <a:off x="1587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29</xdr:row>
      <xdr:rowOff>42016</xdr:rowOff>
    </xdr:from>
    <xdr:to>
      <xdr:col>23</xdr:col>
      <xdr:colOff>136525</xdr:colOff>
      <xdr:row>29</xdr:row>
      <xdr:rowOff>143616</xdr:rowOff>
    </xdr:to>
    <xdr:sp macro="" textlink="">
      <xdr:nvSpPr>
        <xdr:cNvPr id="759" name="楕円 758">
          <a:extLst>
            <a:ext uri="{FF2B5EF4-FFF2-40B4-BE49-F238E27FC236}">
              <a16:creationId xmlns:a16="http://schemas.microsoft.com/office/drawing/2014/main" id="{7D8E970E-23F8-41A4-9C7F-1AACE47D4836}"/>
            </a:ext>
          </a:extLst>
        </xdr:cNvPr>
        <xdr:cNvSpPr/>
      </xdr:nvSpPr>
      <xdr:spPr>
        <a:xfrm>
          <a:off x="4711700" y="578559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136525</xdr:colOff>
      <xdr:row>28</xdr:row>
      <xdr:rowOff>64893</xdr:rowOff>
    </xdr:from>
    <xdr:ext cx="405111" cy="259045"/>
    <xdr:sp macro="" textlink="">
      <xdr:nvSpPr>
        <xdr:cNvPr id="760" name="有形固定資産減価償却率該当値テキスト">
          <a:extLst>
            <a:ext uri="{FF2B5EF4-FFF2-40B4-BE49-F238E27FC236}">
              <a16:creationId xmlns:a16="http://schemas.microsoft.com/office/drawing/2014/main" id="{E63E12CD-B107-4BCC-A4AD-9B802C91DB32}"/>
            </a:ext>
          </a:extLst>
        </xdr:cNvPr>
        <xdr:cNvSpPr txBox="1"/>
      </xdr:nvSpPr>
      <xdr:spPr>
        <a:xfrm>
          <a:off x="4813300" y="563701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49.1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85725</xdr:colOff>
      <xdr:row>29</xdr:row>
      <xdr:rowOff>27622</xdr:rowOff>
    </xdr:from>
    <xdr:to>
      <xdr:col>19</xdr:col>
      <xdr:colOff>187325</xdr:colOff>
      <xdr:row>29</xdr:row>
      <xdr:rowOff>129222</xdr:rowOff>
    </xdr:to>
    <xdr:sp macro="" textlink="">
      <xdr:nvSpPr>
        <xdr:cNvPr id="761" name="楕円 760">
          <a:extLst>
            <a:ext uri="{FF2B5EF4-FFF2-40B4-BE49-F238E27FC236}">
              <a16:creationId xmlns:a16="http://schemas.microsoft.com/office/drawing/2014/main" id="{0168B19F-7622-47AE-B23A-9C241DCAC508}"/>
            </a:ext>
          </a:extLst>
        </xdr:cNvPr>
        <xdr:cNvSpPr/>
      </xdr:nvSpPr>
      <xdr:spPr>
        <a:xfrm>
          <a:off x="4000500" y="577119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136525</xdr:colOff>
      <xdr:row>29</xdr:row>
      <xdr:rowOff>78422</xdr:rowOff>
    </xdr:from>
    <xdr:to>
      <xdr:col>23</xdr:col>
      <xdr:colOff>85725</xdr:colOff>
      <xdr:row>29</xdr:row>
      <xdr:rowOff>92816</xdr:rowOff>
    </xdr:to>
    <xdr:cxnSp macro="">
      <xdr:nvCxnSpPr>
        <xdr:cNvPr id="762" name="直線コネクタ 761">
          <a:extLst>
            <a:ext uri="{FF2B5EF4-FFF2-40B4-BE49-F238E27FC236}">
              <a16:creationId xmlns:a16="http://schemas.microsoft.com/office/drawing/2014/main" id="{F00A26A4-2596-495F-AD2D-08BA597F0C75}"/>
            </a:ext>
          </a:extLst>
        </xdr:cNvPr>
        <xdr:cNvCxnSpPr/>
      </xdr:nvCxnSpPr>
      <xdr:spPr>
        <a:xfrm>
          <a:off x="4051300" y="5821997"/>
          <a:ext cx="711200" cy="14394"/>
        </a:xfrm>
        <a:prstGeom prst="line">
          <a:avLst/>
        </a:prstGeom>
        <a:noFill/>
        <a:ln w="6350" cap="flat" cmpd="sng" algn="ctr">
          <a:solidFill>
            <a:srgbClr val="FF0000"/>
          </a:solidFill>
          <a:prstDash val="solid"/>
          <a:miter lim="800000"/>
        </a:ln>
        <a:effectLst/>
      </xdr:spPr>
    </xdr:cxnSp>
    <xdr:clientData/>
  </xdr:twoCellAnchor>
  <xdr:twoCellAnchor>
    <xdr:from>
      <xdr:col>15</xdr:col>
      <xdr:colOff>85725</xdr:colOff>
      <xdr:row>29</xdr:row>
      <xdr:rowOff>34819</xdr:rowOff>
    </xdr:from>
    <xdr:to>
      <xdr:col>15</xdr:col>
      <xdr:colOff>187325</xdr:colOff>
      <xdr:row>29</xdr:row>
      <xdr:rowOff>136419</xdr:rowOff>
    </xdr:to>
    <xdr:sp macro="" textlink="">
      <xdr:nvSpPr>
        <xdr:cNvPr id="763" name="楕円 762">
          <a:extLst>
            <a:ext uri="{FF2B5EF4-FFF2-40B4-BE49-F238E27FC236}">
              <a16:creationId xmlns:a16="http://schemas.microsoft.com/office/drawing/2014/main" id="{F400CD72-EE72-4DB5-9D19-09316AD15059}"/>
            </a:ext>
          </a:extLst>
        </xdr:cNvPr>
        <xdr:cNvSpPr/>
      </xdr:nvSpPr>
      <xdr:spPr>
        <a:xfrm>
          <a:off x="3238500" y="577839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136525</xdr:colOff>
      <xdr:row>29</xdr:row>
      <xdr:rowOff>78422</xdr:rowOff>
    </xdr:from>
    <xdr:to>
      <xdr:col>19</xdr:col>
      <xdr:colOff>136525</xdr:colOff>
      <xdr:row>29</xdr:row>
      <xdr:rowOff>85619</xdr:rowOff>
    </xdr:to>
    <xdr:cxnSp macro="">
      <xdr:nvCxnSpPr>
        <xdr:cNvPr id="764" name="直線コネクタ 763">
          <a:extLst>
            <a:ext uri="{FF2B5EF4-FFF2-40B4-BE49-F238E27FC236}">
              <a16:creationId xmlns:a16="http://schemas.microsoft.com/office/drawing/2014/main" id="{CEC1305C-9C6C-40BA-85B5-3A60C134981E}"/>
            </a:ext>
          </a:extLst>
        </xdr:cNvPr>
        <xdr:cNvCxnSpPr/>
      </xdr:nvCxnSpPr>
      <xdr:spPr>
        <a:xfrm flipV="1">
          <a:off x="3289300" y="5821997"/>
          <a:ext cx="762000" cy="7197"/>
        </a:xfrm>
        <a:prstGeom prst="line">
          <a:avLst/>
        </a:prstGeom>
        <a:noFill/>
        <a:ln w="6350" cap="flat" cmpd="sng" algn="ctr">
          <a:solidFill>
            <a:srgbClr val="FF0000"/>
          </a:solidFill>
          <a:prstDash val="solid"/>
          <a:miter lim="800000"/>
        </a:ln>
        <a:effectLst/>
      </xdr:spPr>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765" name="楕円 764">
          <a:extLst>
            <a:ext uri="{FF2B5EF4-FFF2-40B4-BE49-F238E27FC236}">
              <a16:creationId xmlns:a16="http://schemas.microsoft.com/office/drawing/2014/main" id="{EF5FCE8A-CDBA-4CF2-BBE6-83B76DD64EF6}"/>
            </a:ext>
          </a:extLst>
        </xdr:cNvPr>
        <xdr:cNvSpPr/>
      </xdr:nvSpPr>
      <xdr:spPr>
        <a:xfrm>
          <a:off x="2476500" y="575860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136525</xdr:colOff>
      <xdr:row>29</xdr:row>
      <xdr:rowOff>65828</xdr:rowOff>
    </xdr:from>
    <xdr:to>
      <xdr:col>15</xdr:col>
      <xdr:colOff>136525</xdr:colOff>
      <xdr:row>29</xdr:row>
      <xdr:rowOff>85619</xdr:rowOff>
    </xdr:to>
    <xdr:cxnSp macro="">
      <xdr:nvCxnSpPr>
        <xdr:cNvPr id="766" name="直線コネクタ 765">
          <a:extLst>
            <a:ext uri="{FF2B5EF4-FFF2-40B4-BE49-F238E27FC236}">
              <a16:creationId xmlns:a16="http://schemas.microsoft.com/office/drawing/2014/main" id="{A9B5E94F-03CF-4FE1-9982-C1D088CE3668}"/>
            </a:ext>
          </a:extLst>
        </xdr:cNvPr>
        <xdr:cNvCxnSpPr/>
      </xdr:nvCxnSpPr>
      <xdr:spPr>
        <a:xfrm>
          <a:off x="2527300" y="5809403"/>
          <a:ext cx="762000" cy="19791"/>
        </a:xfrm>
        <a:prstGeom prst="line">
          <a:avLst/>
        </a:prstGeom>
        <a:noFill/>
        <a:ln w="6350" cap="flat" cmpd="sng" algn="ctr">
          <a:solidFill>
            <a:srgbClr val="FF0000"/>
          </a:solidFill>
          <a:prstDash val="solid"/>
          <a:miter lim="800000"/>
        </a:ln>
        <a:effectLst/>
      </xdr:spPr>
    </xdr:cxnSp>
    <xdr:clientData/>
  </xdr:twoCellAnchor>
  <xdr:twoCellAnchor>
    <xdr:from>
      <xdr:col>7</xdr:col>
      <xdr:colOff>85725</xdr:colOff>
      <xdr:row>28</xdr:row>
      <xdr:rowOff>159491</xdr:rowOff>
    </xdr:from>
    <xdr:to>
      <xdr:col>7</xdr:col>
      <xdr:colOff>187325</xdr:colOff>
      <xdr:row>29</xdr:row>
      <xdr:rowOff>89641</xdr:rowOff>
    </xdr:to>
    <xdr:sp macro="" textlink="">
      <xdr:nvSpPr>
        <xdr:cNvPr id="767" name="楕円 766">
          <a:extLst>
            <a:ext uri="{FF2B5EF4-FFF2-40B4-BE49-F238E27FC236}">
              <a16:creationId xmlns:a16="http://schemas.microsoft.com/office/drawing/2014/main" id="{880E7817-3A1D-4C03-A55A-11F496DE7742}"/>
            </a:ext>
          </a:extLst>
        </xdr:cNvPr>
        <xdr:cNvSpPr/>
      </xdr:nvSpPr>
      <xdr:spPr>
        <a:xfrm>
          <a:off x="1714500" y="573161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136525</xdr:colOff>
      <xdr:row>29</xdr:row>
      <xdr:rowOff>38841</xdr:rowOff>
    </xdr:from>
    <xdr:to>
      <xdr:col>11</xdr:col>
      <xdr:colOff>136525</xdr:colOff>
      <xdr:row>29</xdr:row>
      <xdr:rowOff>65828</xdr:rowOff>
    </xdr:to>
    <xdr:cxnSp macro="">
      <xdr:nvCxnSpPr>
        <xdr:cNvPr id="768" name="直線コネクタ 767">
          <a:extLst>
            <a:ext uri="{FF2B5EF4-FFF2-40B4-BE49-F238E27FC236}">
              <a16:creationId xmlns:a16="http://schemas.microsoft.com/office/drawing/2014/main" id="{3D108B11-F573-4E68-9477-51482A0E403C}"/>
            </a:ext>
          </a:extLst>
        </xdr:cNvPr>
        <xdr:cNvCxnSpPr/>
      </xdr:nvCxnSpPr>
      <xdr:spPr>
        <a:xfrm>
          <a:off x="1765300" y="5782416"/>
          <a:ext cx="762000" cy="26987"/>
        </a:xfrm>
        <a:prstGeom prst="line">
          <a:avLst/>
        </a:prstGeom>
        <a:noFill/>
        <a:ln w="6350" cap="flat" cmpd="sng" algn="ctr">
          <a:solidFill>
            <a:srgbClr val="FF0000"/>
          </a:solidFill>
          <a:prstDash val="solid"/>
          <a:miter lim="800000"/>
        </a:ln>
        <a:effectLst/>
      </xdr:spPr>
    </xdr:cxnSp>
    <xdr:clientData/>
  </xdr:twoCellAnchor>
  <xdr:oneCellAnchor>
    <xdr:from>
      <xdr:col>18</xdr:col>
      <xdr:colOff>111769</xdr:colOff>
      <xdr:row>30</xdr:row>
      <xdr:rowOff>168398</xdr:rowOff>
    </xdr:from>
    <xdr:ext cx="405111" cy="259045"/>
    <xdr:sp macro="" textlink="">
      <xdr:nvSpPr>
        <xdr:cNvPr id="769" name="n_1aveValue有形固定資産減価償却率">
          <a:extLst>
            <a:ext uri="{FF2B5EF4-FFF2-40B4-BE49-F238E27FC236}">
              <a16:creationId xmlns:a16="http://schemas.microsoft.com/office/drawing/2014/main" id="{73D1C874-6790-463E-842B-6C1D4F812E4D}"/>
            </a:ext>
          </a:extLst>
        </xdr:cNvPr>
        <xdr:cNvSpPr txBox="1"/>
      </xdr:nvSpPr>
      <xdr:spPr>
        <a:xfrm>
          <a:off x="3836044" y="608342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30</xdr:row>
      <xdr:rowOff>139611</xdr:rowOff>
    </xdr:from>
    <xdr:ext cx="405111" cy="259045"/>
    <xdr:sp macro="" textlink="">
      <xdr:nvSpPr>
        <xdr:cNvPr id="770" name="n_2aveValue有形固定資産減価償却率">
          <a:extLst>
            <a:ext uri="{FF2B5EF4-FFF2-40B4-BE49-F238E27FC236}">
              <a16:creationId xmlns:a16="http://schemas.microsoft.com/office/drawing/2014/main" id="{98F45C42-5B3E-4BFE-B1FB-C0AC4D47E41D}"/>
            </a:ext>
          </a:extLst>
        </xdr:cNvPr>
        <xdr:cNvSpPr txBox="1"/>
      </xdr:nvSpPr>
      <xdr:spPr>
        <a:xfrm>
          <a:off x="3086744" y="605463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30</xdr:row>
      <xdr:rowOff>116222</xdr:rowOff>
    </xdr:from>
    <xdr:ext cx="405111" cy="259045"/>
    <xdr:sp macro="" textlink="">
      <xdr:nvSpPr>
        <xdr:cNvPr id="771" name="n_3aveValue有形固定資産減価償却率">
          <a:extLst>
            <a:ext uri="{FF2B5EF4-FFF2-40B4-BE49-F238E27FC236}">
              <a16:creationId xmlns:a16="http://schemas.microsoft.com/office/drawing/2014/main" id="{49E019D2-771F-4D06-8C5D-F7D7386A81D9}"/>
            </a:ext>
          </a:extLst>
        </xdr:cNvPr>
        <xdr:cNvSpPr txBox="1"/>
      </xdr:nvSpPr>
      <xdr:spPr>
        <a:xfrm>
          <a:off x="2324744" y="60312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30</xdr:row>
      <xdr:rowOff>83837</xdr:rowOff>
    </xdr:from>
    <xdr:ext cx="405111" cy="259045"/>
    <xdr:sp macro="" textlink="">
      <xdr:nvSpPr>
        <xdr:cNvPr id="772" name="n_4aveValue有形固定資産減価償却率">
          <a:extLst>
            <a:ext uri="{FF2B5EF4-FFF2-40B4-BE49-F238E27FC236}">
              <a16:creationId xmlns:a16="http://schemas.microsoft.com/office/drawing/2014/main" id="{06DF53AF-E0D2-4953-88CC-0742BEFF21CD}"/>
            </a:ext>
          </a:extLst>
        </xdr:cNvPr>
        <xdr:cNvSpPr txBox="1"/>
      </xdr:nvSpPr>
      <xdr:spPr>
        <a:xfrm>
          <a:off x="1562744" y="599886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111769</xdr:colOff>
      <xdr:row>27</xdr:row>
      <xdr:rowOff>145749</xdr:rowOff>
    </xdr:from>
    <xdr:ext cx="405111" cy="259045"/>
    <xdr:sp macro="" textlink="">
      <xdr:nvSpPr>
        <xdr:cNvPr id="773" name="n_1mainValue有形固定資産減価償却率">
          <a:extLst>
            <a:ext uri="{FF2B5EF4-FFF2-40B4-BE49-F238E27FC236}">
              <a16:creationId xmlns:a16="http://schemas.microsoft.com/office/drawing/2014/main" id="{C4DA9001-8179-4336-AEB2-6C558808174E}"/>
            </a:ext>
          </a:extLst>
        </xdr:cNvPr>
        <xdr:cNvSpPr txBox="1"/>
      </xdr:nvSpPr>
      <xdr:spPr>
        <a:xfrm>
          <a:off x="3836044" y="554642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27</xdr:row>
      <xdr:rowOff>152946</xdr:rowOff>
    </xdr:from>
    <xdr:ext cx="405111" cy="259045"/>
    <xdr:sp macro="" textlink="">
      <xdr:nvSpPr>
        <xdr:cNvPr id="774" name="n_2mainValue有形固定資産減価償却率">
          <a:extLst>
            <a:ext uri="{FF2B5EF4-FFF2-40B4-BE49-F238E27FC236}">
              <a16:creationId xmlns:a16="http://schemas.microsoft.com/office/drawing/2014/main" id="{54D1D59A-37BA-456A-AA88-1BAE3853C0F3}"/>
            </a:ext>
          </a:extLst>
        </xdr:cNvPr>
        <xdr:cNvSpPr txBox="1"/>
      </xdr:nvSpPr>
      <xdr:spPr>
        <a:xfrm>
          <a:off x="3086744" y="555362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27</xdr:row>
      <xdr:rowOff>133155</xdr:rowOff>
    </xdr:from>
    <xdr:ext cx="405111" cy="259045"/>
    <xdr:sp macro="" textlink="">
      <xdr:nvSpPr>
        <xdr:cNvPr id="775" name="n_3mainValue有形固定資産減価償却率">
          <a:extLst>
            <a:ext uri="{FF2B5EF4-FFF2-40B4-BE49-F238E27FC236}">
              <a16:creationId xmlns:a16="http://schemas.microsoft.com/office/drawing/2014/main" id="{831F980A-6889-4738-B3A1-9387CFB239F8}"/>
            </a:ext>
          </a:extLst>
        </xdr:cNvPr>
        <xdr:cNvSpPr txBox="1"/>
      </xdr:nvSpPr>
      <xdr:spPr>
        <a:xfrm>
          <a:off x="2324744" y="553383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47.6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27</xdr:row>
      <xdr:rowOff>106168</xdr:rowOff>
    </xdr:from>
    <xdr:ext cx="405111" cy="259045"/>
    <xdr:sp macro="" textlink="">
      <xdr:nvSpPr>
        <xdr:cNvPr id="776" name="n_4mainValue有形固定資産減価償却率">
          <a:extLst>
            <a:ext uri="{FF2B5EF4-FFF2-40B4-BE49-F238E27FC236}">
              <a16:creationId xmlns:a16="http://schemas.microsoft.com/office/drawing/2014/main" id="{6BBC3E45-7263-4A46-AB50-B28E066C0862}"/>
            </a:ext>
          </a:extLst>
        </xdr:cNvPr>
        <xdr:cNvSpPr txBox="1"/>
      </xdr:nvSpPr>
      <xdr:spPr>
        <a:xfrm>
          <a:off x="1562744" y="550684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77" name="正方形/長方形 776">
          <a:extLst>
            <a:ext uri="{FF2B5EF4-FFF2-40B4-BE49-F238E27FC236}">
              <a16:creationId xmlns:a16="http://schemas.microsoft.com/office/drawing/2014/main" id="{191B5319-B4E1-4E03-8B2E-9C98844B24EF}"/>
            </a:ext>
          </a:extLst>
        </xdr:cNvPr>
        <xdr:cNvSpPr/>
      </xdr:nvSpPr>
      <xdr:spPr>
        <a:xfrm>
          <a:off x="11303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778" name="正方形/長方形 777">
          <a:extLst>
            <a:ext uri="{FF2B5EF4-FFF2-40B4-BE49-F238E27FC236}">
              <a16:creationId xmlns:a16="http://schemas.microsoft.com/office/drawing/2014/main" id="{762C2D17-2CFE-4DCA-AFB5-8776CF26ABAE}"/>
            </a:ext>
          </a:extLst>
        </xdr:cNvPr>
        <xdr:cNvSpPr/>
      </xdr:nvSpPr>
      <xdr:spPr>
        <a:xfrm>
          <a:off x="12373243" y="4624642"/>
          <a:ext cx="1034514"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779" name="正方形/長方形 778">
          <a:extLst>
            <a:ext uri="{FF2B5EF4-FFF2-40B4-BE49-F238E27FC236}">
              <a16:creationId xmlns:a16="http://schemas.microsoft.com/office/drawing/2014/main" id="{477A43F0-C658-4591-AD1F-AE2525336245}"/>
            </a:ext>
          </a:extLst>
        </xdr:cNvPr>
        <xdr:cNvSpPr/>
      </xdr:nvSpPr>
      <xdr:spPr>
        <a:xfrm>
          <a:off x="13818140" y="4607971"/>
          <a:ext cx="938719"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[ 458.9</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780" name="正方形/長方形 779">
          <a:extLst>
            <a:ext uri="{FF2B5EF4-FFF2-40B4-BE49-F238E27FC236}">
              <a16:creationId xmlns:a16="http://schemas.microsoft.com/office/drawing/2014/main" id="{6DE682F5-51DF-4C17-AFCE-99BF24823DAC}"/>
            </a:ext>
          </a:extLst>
        </xdr:cNvPr>
        <xdr:cNvSpPr/>
      </xdr:nvSpPr>
      <xdr:spPr>
        <a:xfrm>
          <a:off x="15494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781" name="正方形/長方形 780">
          <a:extLst>
            <a:ext uri="{FF2B5EF4-FFF2-40B4-BE49-F238E27FC236}">
              <a16:creationId xmlns:a16="http://schemas.microsoft.com/office/drawing/2014/main" id="{3D0A31A5-9D93-4B29-B05D-B68259895B4D}"/>
            </a:ext>
          </a:extLst>
        </xdr:cNvPr>
        <xdr:cNvSpPr/>
      </xdr:nvSpPr>
      <xdr:spPr>
        <a:xfrm>
          <a:off x="15494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19/56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782" name="正方形/長方形 781">
          <a:extLst>
            <a:ext uri="{FF2B5EF4-FFF2-40B4-BE49-F238E27FC236}">
              <a16:creationId xmlns:a16="http://schemas.microsoft.com/office/drawing/2014/main" id="{5250ED7A-04B7-4CE5-8F04-A095D63C95D6}"/>
            </a:ext>
          </a:extLst>
        </xdr:cNvPr>
        <xdr:cNvSpPr/>
      </xdr:nvSpPr>
      <xdr:spPr>
        <a:xfrm>
          <a:off x="17018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783" name="正方形/長方形 782">
          <a:extLst>
            <a:ext uri="{FF2B5EF4-FFF2-40B4-BE49-F238E27FC236}">
              <a16:creationId xmlns:a16="http://schemas.microsoft.com/office/drawing/2014/main" id="{6E4AC640-5BD3-4157-8104-F28234A98A6D}"/>
            </a:ext>
          </a:extLst>
        </xdr:cNvPr>
        <xdr:cNvSpPr/>
      </xdr:nvSpPr>
      <xdr:spPr>
        <a:xfrm>
          <a:off x="17018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642.8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784" name="正方形/長方形 783">
          <a:extLst>
            <a:ext uri="{FF2B5EF4-FFF2-40B4-BE49-F238E27FC236}">
              <a16:creationId xmlns:a16="http://schemas.microsoft.com/office/drawing/2014/main" id="{9852E568-D6BF-4292-901B-FAA21D197F91}"/>
            </a:ext>
          </a:extLst>
        </xdr:cNvPr>
        <xdr:cNvSpPr/>
      </xdr:nvSpPr>
      <xdr:spPr>
        <a:xfrm>
          <a:off x="18669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785" name="正方形/長方形 784">
          <a:extLst>
            <a:ext uri="{FF2B5EF4-FFF2-40B4-BE49-F238E27FC236}">
              <a16:creationId xmlns:a16="http://schemas.microsoft.com/office/drawing/2014/main" id="{9437DD28-ED61-4DD0-BF35-1BA87B2EA928}"/>
            </a:ext>
          </a:extLst>
        </xdr:cNvPr>
        <xdr:cNvSpPr/>
      </xdr:nvSpPr>
      <xdr:spPr>
        <a:xfrm>
          <a:off x="18669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605.4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786" name="正方形/長方形 785">
          <a:extLst>
            <a:ext uri="{FF2B5EF4-FFF2-40B4-BE49-F238E27FC236}">
              <a16:creationId xmlns:a16="http://schemas.microsoft.com/office/drawing/2014/main" id="{A9C0E710-1491-4B25-B301-22FBFA7ED0EE}"/>
            </a:ext>
          </a:extLst>
        </xdr:cNvPr>
        <xdr:cNvSpPr/>
      </xdr:nvSpPr>
      <xdr:spPr>
        <a:xfrm>
          <a:off x="11303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787" name="正方形/長方形 786">
          <a:extLst>
            <a:ext uri="{FF2B5EF4-FFF2-40B4-BE49-F238E27FC236}">
              <a16:creationId xmlns:a16="http://schemas.microsoft.com/office/drawing/2014/main" id="{E99F8BF3-1DF2-4CA1-B62C-B59ABAEFAA8A}"/>
            </a:ext>
          </a:extLst>
        </xdr:cNvPr>
        <xdr:cNvSpPr/>
      </xdr:nvSpPr>
      <xdr:spPr>
        <a:xfrm>
          <a:off x="15811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788" name="正方形/長方形 787">
          <a:extLst>
            <a:ext uri="{FF2B5EF4-FFF2-40B4-BE49-F238E27FC236}">
              <a16:creationId xmlns:a16="http://schemas.microsoft.com/office/drawing/2014/main" id="{2D0858B4-087D-436F-952E-91C16B28E335}"/>
            </a:ext>
          </a:extLst>
        </xdr:cNvPr>
        <xdr:cNvSpPr/>
      </xdr:nvSpPr>
      <xdr:spPr>
        <a:xfrm>
          <a:off x="15811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789" name="テキスト ボックス 788">
          <a:extLst>
            <a:ext uri="{FF2B5EF4-FFF2-40B4-BE49-F238E27FC236}">
              <a16:creationId xmlns:a16="http://schemas.microsoft.com/office/drawing/2014/main" id="{3243FEB1-D6F3-451B-9804-AAAA873DBF77}"/>
            </a:ext>
          </a:extLst>
        </xdr:cNvPr>
        <xdr:cNvSpPr txBox="1"/>
      </xdr:nvSpPr>
      <xdr:spPr>
        <a:xfrm>
          <a:off x="15887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神川町では、債務償還比率について類似団体平均、全国平均、埼玉県平均を下回っている。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相対的に債務償還能力は高いと言えるが、今後も地方債の発行が見込まれており、それに伴う数値の増加が見込まれる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。そのため、交付税措置のある地方債を活用するなど、</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引き続き適正な債権管理に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努めていく</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790" name="テキスト ボックス 789">
          <a:extLst>
            <a:ext uri="{FF2B5EF4-FFF2-40B4-BE49-F238E27FC236}">
              <a16:creationId xmlns:a16="http://schemas.microsoft.com/office/drawing/2014/main" id="{960EE01D-454B-4EA8-99B3-0F703EC8AC3F}"/>
            </a:ext>
          </a:extLst>
        </xdr:cNvPr>
        <xdr:cNvSpPr txBox="1"/>
      </xdr:nvSpPr>
      <xdr:spPr>
        <a:xfrm>
          <a:off x="11264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791" name="直線コネクタ 790">
          <a:extLst>
            <a:ext uri="{FF2B5EF4-FFF2-40B4-BE49-F238E27FC236}">
              <a16:creationId xmlns:a16="http://schemas.microsoft.com/office/drawing/2014/main" id="{C2BA1F14-49C2-425B-94FA-CA8430BABA74}"/>
            </a:ext>
          </a:extLst>
        </xdr:cNvPr>
        <xdr:cNvCxnSpPr/>
      </xdr:nvCxnSpPr>
      <xdr:spPr>
        <a:xfrm>
          <a:off x="11303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36</xdr:row>
      <xdr:rowOff>74474</xdr:rowOff>
    </xdr:from>
    <xdr:ext cx="482824" cy="225703"/>
    <xdr:sp macro="" textlink="">
      <xdr:nvSpPr>
        <xdr:cNvPr id="792" name="テキスト ボックス 791">
          <a:extLst>
            <a:ext uri="{FF2B5EF4-FFF2-40B4-BE49-F238E27FC236}">
              <a16:creationId xmlns:a16="http://schemas.microsoft.com/office/drawing/2014/main" id="{72499E27-9590-4327-A8E0-5DECFF972D51}"/>
            </a:ext>
          </a:extLst>
        </xdr:cNvPr>
        <xdr:cNvSpPr txBox="1"/>
      </xdr:nvSpPr>
      <xdr:spPr>
        <a:xfrm>
          <a:off x="10756676" y="7018199"/>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93" name="直線コネクタ 792">
          <a:extLst>
            <a:ext uri="{FF2B5EF4-FFF2-40B4-BE49-F238E27FC236}">
              <a16:creationId xmlns:a16="http://schemas.microsoft.com/office/drawing/2014/main" id="{2BBC1AFF-43E4-4AC6-B614-9CA17D8F7410}"/>
            </a:ext>
          </a:extLst>
        </xdr:cNvPr>
        <xdr:cNvCxnSpPr/>
      </xdr:nvCxnSpPr>
      <xdr:spPr>
        <a:xfrm>
          <a:off x="11303000" y="6803572"/>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34</xdr:row>
      <xdr:rowOff>108946</xdr:rowOff>
    </xdr:from>
    <xdr:ext cx="482824" cy="225703"/>
    <xdr:sp macro="" textlink="">
      <xdr:nvSpPr>
        <xdr:cNvPr id="794" name="テキスト ボックス 793">
          <a:extLst>
            <a:ext uri="{FF2B5EF4-FFF2-40B4-BE49-F238E27FC236}">
              <a16:creationId xmlns:a16="http://schemas.microsoft.com/office/drawing/2014/main" id="{65876A11-75DC-45DD-B07D-E50889E17556}"/>
            </a:ext>
          </a:extLst>
        </xdr:cNvPr>
        <xdr:cNvSpPr txBox="1"/>
      </xdr:nvSpPr>
      <xdr:spPr>
        <a:xfrm>
          <a:off x="10756676" y="6709771"/>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95" name="直線コネクタ 794">
          <a:extLst>
            <a:ext uri="{FF2B5EF4-FFF2-40B4-BE49-F238E27FC236}">
              <a16:creationId xmlns:a16="http://schemas.microsoft.com/office/drawing/2014/main" id="{BC91C93E-15E5-405A-86CA-4C2E59591969}"/>
            </a:ext>
          </a:extLst>
        </xdr:cNvPr>
        <xdr:cNvCxnSpPr/>
      </xdr:nvCxnSpPr>
      <xdr:spPr>
        <a:xfrm>
          <a:off x="11303000" y="6495143"/>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32</xdr:row>
      <xdr:rowOff>143417</xdr:rowOff>
    </xdr:from>
    <xdr:ext cx="410689" cy="225703"/>
    <xdr:sp macro="" textlink="">
      <xdr:nvSpPr>
        <xdr:cNvPr id="796" name="テキスト ボックス 795">
          <a:extLst>
            <a:ext uri="{FF2B5EF4-FFF2-40B4-BE49-F238E27FC236}">
              <a16:creationId xmlns:a16="http://schemas.microsoft.com/office/drawing/2014/main" id="{24175970-F8F8-4D2C-8884-8F132AFB6708}"/>
            </a:ext>
          </a:extLst>
        </xdr:cNvPr>
        <xdr:cNvSpPr txBox="1"/>
      </xdr:nvSpPr>
      <xdr:spPr>
        <a:xfrm>
          <a:off x="10828811" y="6401342"/>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97" name="直線コネクタ 796">
          <a:extLst>
            <a:ext uri="{FF2B5EF4-FFF2-40B4-BE49-F238E27FC236}">
              <a16:creationId xmlns:a16="http://schemas.microsoft.com/office/drawing/2014/main" id="{1B9C5570-893E-49D0-B80E-64396A75700C}"/>
            </a:ext>
          </a:extLst>
        </xdr:cNvPr>
        <xdr:cNvCxnSpPr/>
      </xdr:nvCxnSpPr>
      <xdr:spPr>
        <a:xfrm>
          <a:off x="11303000" y="6186714"/>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31</xdr:row>
      <xdr:rowOff>6438</xdr:rowOff>
    </xdr:from>
    <xdr:ext cx="410689" cy="225703"/>
    <xdr:sp macro="" textlink="">
      <xdr:nvSpPr>
        <xdr:cNvPr id="798" name="テキスト ボックス 797">
          <a:extLst>
            <a:ext uri="{FF2B5EF4-FFF2-40B4-BE49-F238E27FC236}">
              <a16:creationId xmlns:a16="http://schemas.microsoft.com/office/drawing/2014/main" id="{6C61F603-F539-44A8-9A63-501B9C4DA1F0}"/>
            </a:ext>
          </a:extLst>
        </xdr:cNvPr>
        <xdr:cNvSpPr txBox="1"/>
      </xdr:nvSpPr>
      <xdr:spPr>
        <a:xfrm>
          <a:off x="10828811" y="6092913"/>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99" name="直線コネクタ 798">
          <a:extLst>
            <a:ext uri="{FF2B5EF4-FFF2-40B4-BE49-F238E27FC236}">
              <a16:creationId xmlns:a16="http://schemas.microsoft.com/office/drawing/2014/main" id="{8603590A-A52F-42EA-AFB8-9FC023929469}"/>
            </a:ext>
          </a:extLst>
        </xdr:cNvPr>
        <xdr:cNvCxnSpPr/>
      </xdr:nvCxnSpPr>
      <xdr:spPr>
        <a:xfrm>
          <a:off x="11303000" y="5878286"/>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29</xdr:row>
      <xdr:rowOff>40910</xdr:rowOff>
    </xdr:from>
    <xdr:ext cx="410689" cy="225703"/>
    <xdr:sp macro="" textlink="">
      <xdr:nvSpPr>
        <xdr:cNvPr id="800" name="テキスト ボックス 799">
          <a:extLst>
            <a:ext uri="{FF2B5EF4-FFF2-40B4-BE49-F238E27FC236}">
              <a16:creationId xmlns:a16="http://schemas.microsoft.com/office/drawing/2014/main" id="{C8CEC514-D6EF-4344-8759-B79C50293D40}"/>
            </a:ext>
          </a:extLst>
        </xdr:cNvPr>
        <xdr:cNvSpPr txBox="1"/>
      </xdr:nvSpPr>
      <xdr:spPr>
        <a:xfrm>
          <a:off x="10828811" y="5784485"/>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801" name="直線コネクタ 800">
          <a:extLst>
            <a:ext uri="{FF2B5EF4-FFF2-40B4-BE49-F238E27FC236}">
              <a16:creationId xmlns:a16="http://schemas.microsoft.com/office/drawing/2014/main" id="{A19625B2-08C8-4BEA-81A4-347B4D05C2FD}"/>
            </a:ext>
          </a:extLst>
        </xdr:cNvPr>
        <xdr:cNvCxnSpPr/>
      </xdr:nvCxnSpPr>
      <xdr:spPr>
        <a:xfrm>
          <a:off x="11303000" y="5569857"/>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27</xdr:row>
      <xdr:rowOff>75381</xdr:rowOff>
    </xdr:from>
    <xdr:ext cx="410689" cy="225703"/>
    <xdr:sp macro="" textlink="">
      <xdr:nvSpPr>
        <xdr:cNvPr id="802" name="テキスト ボックス 801">
          <a:extLst>
            <a:ext uri="{FF2B5EF4-FFF2-40B4-BE49-F238E27FC236}">
              <a16:creationId xmlns:a16="http://schemas.microsoft.com/office/drawing/2014/main" id="{E7D0C16A-7677-4EB1-9F37-1200C7D29AF2}"/>
            </a:ext>
          </a:extLst>
        </xdr:cNvPr>
        <xdr:cNvSpPr txBox="1"/>
      </xdr:nvSpPr>
      <xdr:spPr>
        <a:xfrm>
          <a:off x="10828811" y="5476056"/>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03" name="直線コネクタ 802">
          <a:extLst>
            <a:ext uri="{FF2B5EF4-FFF2-40B4-BE49-F238E27FC236}">
              <a16:creationId xmlns:a16="http://schemas.microsoft.com/office/drawing/2014/main" id="{DC012D25-FF8F-4179-8C8C-1448571BCB45}"/>
            </a:ext>
          </a:extLst>
        </xdr:cNvPr>
        <xdr:cNvCxnSpPr/>
      </xdr:nvCxnSpPr>
      <xdr:spPr>
        <a:xfrm>
          <a:off x="11303000" y="5261428"/>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158628</xdr:colOff>
      <xdr:row>25</xdr:row>
      <xdr:rowOff>109852</xdr:rowOff>
    </xdr:from>
    <xdr:ext cx="308097" cy="225703"/>
    <xdr:sp macro="" textlink="">
      <xdr:nvSpPr>
        <xdr:cNvPr id="804" name="テキスト ボックス 803">
          <a:extLst>
            <a:ext uri="{FF2B5EF4-FFF2-40B4-BE49-F238E27FC236}">
              <a16:creationId xmlns:a16="http://schemas.microsoft.com/office/drawing/2014/main" id="{4476EF9A-8A16-4554-ADA7-30FE83345AEB}"/>
            </a:ext>
          </a:extLst>
        </xdr:cNvPr>
        <xdr:cNvSpPr txBox="1"/>
      </xdr:nvSpPr>
      <xdr:spPr>
        <a:xfrm>
          <a:off x="10931403" y="5167627"/>
          <a:ext cx="308097"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5" name="直線コネクタ 804">
          <a:extLst>
            <a:ext uri="{FF2B5EF4-FFF2-40B4-BE49-F238E27FC236}">
              <a16:creationId xmlns:a16="http://schemas.microsoft.com/office/drawing/2014/main" id="{E8B1584F-B8A2-483A-AEC7-2F8BBC91868D}"/>
            </a:ext>
          </a:extLst>
        </xdr:cNvPr>
        <xdr:cNvCxnSpPr/>
      </xdr:nvCxnSpPr>
      <xdr:spPr>
        <a:xfrm>
          <a:off x="11303000" y="4953000"/>
          <a:ext cx="4241800" cy="0"/>
        </a:xfrm>
        <a:prstGeom prst="line">
          <a:avLst/>
        </a:prstGeom>
        <a:noFill/>
        <a:ln w="6350" cap="flat" cmpd="sng" algn="ctr">
          <a:solidFill>
            <a:srgbClr val="C0C0C0"/>
          </a:solidFill>
          <a:prstDash val="solid"/>
          <a:miter lim="800000"/>
        </a:ln>
        <a:effectLst/>
      </xdr:spPr>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06" name="債務償還比率グラフ枠">
          <a:extLst>
            <a:ext uri="{FF2B5EF4-FFF2-40B4-BE49-F238E27FC236}">
              <a16:creationId xmlns:a16="http://schemas.microsoft.com/office/drawing/2014/main" id="{578163A5-F192-479F-B52B-AE782A40454A}"/>
            </a:ext>
          </a:extLst>
        </xdr:cNvPr>
        <xdr:cNvSpPr/>
      </xdr:nvSpPr>
      <xdr:spPr>
        <a:xfrm>
          <a:off x="11303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807" name="直線コネクタ 806">
          <a:extLst>
            <a:ext uri="{FF2B5EF4-FFF2-40B4-BE49-F238E27FC236}">
              <a16:creationId xmlns:a16="http://schemas.microsoft.com/office/drawing/2014/main" id="{96EC0664-70EF-4D8D-A68A-F1D64B3F65E1}"/>
            </a:ext>
          </a:extLst>
        </xdr:cNvPr>
        <xdr:cNvCxnSpPr/>
      </xdr:nvCxnSpPr>
      <xdr:spPr>
        <a:xfrm flipV="1">
          <a:off x="14793595" y="5261428"/>
          <a:ext cx="1269" cy="1478761"/>
        </a:xfrm>
        <a:prstGeom prst="line">
          <a:avLst/>
        </a:prstGeom>
        <a:noFill/>
        <a:ln w="31750" cap="flat" cmpd="sng" algn="ctr">
          <a:solidFill>
            <a:srgbClr val="808080"/>
          </a:solidFill>
          <a:prstDash val="solid"/>
          <a:miter lim="800000"/>
        </a:ln>
        <a:effectLst/>
      </xdr:spPr>
    </xdr:cxnSp>
    <xdr:clientData/>
  </xdr:twoCellAnchor>
  <xdr:oneCellAnchor>
    <xdr:from>
      <xdr:col>76</xdr:col>
      <xdr:colOff>73025</xdr:colOff>
      <xdr:row>34</xdr:row>
      <xdr:rowOff>143191</xdr:rowOff>
    </xdr:from>
    <xdr:ext cx="469744" cy="259045"/>
    <xdr:sp macro="" textlink="">
      <xdr:nvSpPr>
        <xdr:cNvPr id="808" name="債務償還比率最小値テキスト">
          <a:extLst>
            <a:ext uri="{FF2B5EF4-FFF2-40B4-BE49-F238E27FC236}">
              <a16:creationId xmlns:a16="http://schemas.microsoft.com/office/drawing/2014/main" id="{F00B5437-5FFE-430A-BC1E-4E78B55A06A8}"/>
            </a:ext>
          </a:extLst>
        </xdr:cNvPr>
        <xdr:cNvSpPr txBox="1"/>
      </xdr:nvSpPr>
      <xdr:spPr>
        <a:xfrm>
          <a:off x="14846300" y="674401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958.9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809" name="直線コネクタ 808">
          <a:extLst>
            <a:ext uri="{FF2B5EF4-FFF2-40B4-BE49-F238E27FC236}">
              <a16:creationId xmlns:a16="http://schemas.microsoft.com/office/drawing/2014/main" id="{D4D4A6A7-EA4E-4E1C-8927-3AC2044101DD}"/>
            </a:ext>
          </a:extLst>
        </xdr:cNvPr>
        <xdr:cNvCxnSpPr/>
      </xdr:nvCxnSpPr>
      <xdr:spPr>
        <a:xfrm>
          <a:off x="14706600" y="674018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24</xdr:row>
      <xdr:rowOff>150330</xdr:rowOff>
    </xdr:from>
    <xdr:ext cx="340478" cy="259045"/>
    <xdr:sp macro="" textlink="">
      <xdr:nvSpPr>
        <xdr:cNvPr id="810" name="債務償還比率最大値テキスト">
          <a:extLst>
            <a:ext uri="{FF2B5EF4-FFF2-40B4-BE49-F238E27FC236}">
              <a16:creationId xmlns:a16="http://schemas.microsoft.com/office/drawing/2014/main" id="{4455EA0C-4005-4416-A5EC-9371844C5614}"/>
            </a:ext>
          </a:extLst>
        </xdr:cNvPr>
        <xdr:cNvSpPr txBox="1"/>
      </xdr:nvSpPr>
      <xdr:spPr>
        <a:xfrm>
          <a:off x="14846300" y="5036655"/>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11" name="直線コネクタ 810">
          <a:extLst>
            <a:ext uri="{FF2B5EF4-FFF2-40B4-BE49-F238E27FC236}">
              <a16:creationId xmlns:a16="http://schemas.microsoft.com/office/drawing/2014/main" id="{6342A542-1969-41A2-8BE8-E6A5BF5AC0D3}"/>
            </a:ext>
          </a:extLst>
        </xdr:cNvPr>
        <xdr:cNvCxnSpPr/>
      </xdr:nvCxnSpPr>
      <xdr:spPr>
        <a:xfrm>
          <a:off x="14706600" y="5261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30</xdr:row>
      <xdr:rowOff>69314</xdr:rowOff>
    </xdr:from>
    <xdr:ext cx="469744" cy="259045"/>
    <xdr:sp macro="" textlink="">
      <xdr:nvSpPr>
        <xdr:cNvPr id="812" name="債務償還比率平均値テキスト">
          <a:extLst>
            <a:ext uri="{FF2B5EF4-FFF2-40B4-BE49-F238E27FC236}">
              <a16:creationId xmlns:a16="http://schemas.microsoft.com/office/drawing/2014/main" id="{D9ECC286-5872-40B4-9D43-BF1F221D166C}"/>
            </a:ext>
          </a:extLst>
        </xdr:cNvPr>
        <xdr:cNvSpPr txBox="1"/>
      </xdr:nvSpPr>
      <xdr:spPr>
        <a:xfrm>
          <a:off x="14846300" y="598433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515.7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813" name="フローチャート: 判断 812">
          <a:extLst>
            <a:ext uri="{FF2B5EF4-FFF2-40B4-BE49-F238E27FC236}">
              <a16:creationId xmlns:a16="http://schemas.microsoft.com/office/drawing/2014/main" id="{A51FAABB-5F28-463E-9D65-2ACA117721CB}"/>
            </a:ext>
          </a:extLst>
        </xdr:cNvPr>
        <xdr:cNvSpPr/>
      </xdr:nvSpPr>
      <xdr:spPr>
        <a:xfrm>
          <a:off x="14744700" y="600591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814" name="フローチャート: 判断 813">
          <a:extLst>
            <a:ext uri="{FF2B5EF4-FFF2-40B4-BE49-F238E27FC236}">
              <a16:creationId xmlns:a16="http://schemas.microsoft.com/office/drawing/2014/main" id="{65F94F01-19CA-4FA9-B63A-8942CAF48E98}"/>
            </a:ext>
          </a:extLst>
        </xdr:cNvPr>
        <xdr:cNvSpPr/>
      </xdr:nvSpPr>
      <xdr:spPr>
        <a:xfrm>
          <a:off x="14033500" y="601177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815" name="フローチャート: 判断 814">
          <a:extLst>
            <a:ext uri="{FF2B5EF4-FFF2-40B4-BE49-F238E27FC236}">
              <a16:creationId xmlns:a16="http://schemas.microsoft.com/office/drawing/2014/main" id="{72016476-480F-4527-A037-6C8A32890A62}"/>
            </a:ext>
          </a:extLst>
        </xdr:cNvPr>
        <xdr:cNvSpPr/>
      </xdr:nvSpPr>
      <xdr:spPr>
        <a:xfrm>
          <a:off x="13271500" y="603582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816" name="フローチャート: 判断 815">
          <a:extLst>
            <a:ext uri="{FF2B5EF4-FFF2-40B4-BE49-F238E27FC236}">
              <a16:creationId xmlns:a16="http://schemas.microsoft.com/office/drawing/2014/main" id="{8DFF5992-BD30-4165-AE5B-867DF835B175}"/>
            </a:ext>
          </a:extLst>
        </xdr:cNvPr>
        <xdr:cNvSpPr/>
      </xdr:nvSpPr>
      <xdr:spPr>
        <a:xfrm>
          <a:off x="12509500" y="605248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817" name="フローチャート: 判断 816">
          <a:extLst>
            <a:ext uri="{FF2B5EF4-FFF2-40B4-BE49-F238E27FC236}">
              <a16:creationId xmlns:a16="http://schemas.microsoft.com/office/drawing/2014/main" id="{38E28A36-1822-4CBE-9B70-A25423EB0AB2}"/>
            </a:ext>
          </a:extLst>
        </xdr:cNvPr>
        <xdr:cNvSpPr/>
      </xdr:nvSpPr>
      <xdr:spPr>
        <a:xfrm>
          <a:off x="11747500" y="596365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75</xdr:col>
      <xdr:colOff>34925</xdr:colOff>
      <xdr:row>37</xdr:row>
      <xdr:rowOff>42724</xdr:rowOff>
    </xdr:from>
    <xdr:ext cx="762000" cy="225703"/>
    <xdr:sp macro="" textlink="">
      <xdr:nvSpPr>
        <xdr:cNvPr id="818" name="テキスト ボックス 817">
          <a:extLst>
            <a:ext uri="{FF2B5EF4-FFF2-40B4-BE49-F238E27FC236}">
              <a16:creationId xmlns:a16="http://schemas.microsoft.com/office/drawing/2014/main" id="{1F9DDF5F-2873-4E14-BDCE-46A77E18955E}"/>
            </a:ext>
          </a:extLst>
        </xdr:cNvPr>
        <xdr:cNvSpPr txBox="1"/>
      </xdr:nvSpPr>
      <xdr:spPr>
        <a:xfrm>
          <a:off x="14617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85725</xdr:colOff>
      <xdr:row>37</xdr:row>
      <xdr:rowOff>42724</xdr:rowOff>
    </xdr:from>
    <xdr:ext cx="762000" cy="225703"/>
    <xdr:sp macro="" textlink="">
      <xdr:nvSpPr>
        <xdr:cNvPr id="819" name="テキスト ボックス 818">
          <a:extLst>
            <a:ext uri="{FF2B5EF4-FFF2-40B4-BE49-F238E27FC236}">
              <a16:creationId xmlns:a16="http://schemas.microsoft.com/office/drawing/2014/main" id="{F4B4CF91-1FD5-4D49-B074-3B17D40F704F}"/>
            </a:ext>
          </a:extLst>
        </xdr:cNvPr>
        <xdr:cNvSpPr txBox="1"/>
      </xdr:nvSpPr>
      <xdr:spPr>
        <a:xfrm>
          <a:off x="13906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85725</xdr:colOff>
      <xdr:row>37</xdr:row>
      <xdr:rowOff>42724</xdr:rowOff>
    </xdr:from>
    <xdr:ext cx="762000" cy="225703"/>
    <xdr:sp macro="" textlink="">
      <xdr:nvSpPr>
        <xdr:cNvPr id="820" name="テキスト ボックス 819">
          <a:extLst>
            <a:ext uri="{FF2B5EF4-FFF2-40B4-BE49-F238E27FC236}">
              <a16:creationId xmlns:a16="http://schemas.microsoft.com/office/drawing/2014/main" id="{5418BBCF-D917-444A-ADE1-036CFDB672C2}"/>
            </a:ext>
          </a:extLst>
        </xdr:cNvPr>
        <xdr:cNvSpPr txBox="1"/>
      </xdr:nvSpPr>
      <xdr:spPr>
        <a:xfrm>
          <a:off x="13144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85725</xdr:colOff>
      <xdr:row>37</xdr:row>
      <xdr:rowOff>42724</xdr:rowOff>
    </xdr:from>
    <xdr:ext cx="762000" cy="225703"/>
    <xdr:sp macro="" textlink="">
      <xdr:nvSpPr>
        <xdr:cNvPr id="821" name="テキスト ボックス 820">
          <a:extLst>
            <a:ext uri="{FF2B5EF4-FFF2-40B4-BE49-F238E27FC236}">
              <a16:creationId xmlns:a16="http://schemas.microsoft.com/office/drawing/2014/main" id="{CA9AE0F0-5391-42A5-B77E-E4990B8E430B}"/>
            </a:ext>
          </a:extLst>
        </xdr:cNvPr>
        <xdr:cNvSpPr txBox="1"/>
      </xdr:nvSpPr>
      <xdr:spPr>
        <a:xfrm>
          <a:off x="12382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85725</xdr:colOff>
      <xdr:row>37</xdr:row>
      <xdr:rowOff>42724</xdr:rowOff>
    </xdr:from>
    <xdr:ext cx="762000" cy="225703"/>
    <xdr:sp macro="" textlink="">
      <xdr:nvSpPr>
        <xdr:cNvPr id="822" name="テキスト ボックス 821">
          <a:extLst>
            <a:ext uri="{FF2B5EF4-FFF2-40B4-BE49-F238E27FC236}">
              <a16:creationId xmlns:a16="http://schemas.microsoft.com/office/drawing/2014/main" id="{56236A15-B953-446B-914A-3D939BD735E9}"/>
            </a:ext>
          </a:extLst>
        </xdr:cNvPr>
        <xdr:cNvSpPr txBox="1"/>
      </xdr:nvSpPr>
      <xdr:spPr>
        <a:xfrm>
          <a:off x="11620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30</xdr:row>
      <xdr:rowOff>3293</xdr:rowOff>
    </xdr:from>
    <xdr:to>
      <xdr:col>76</xdr:col>
      <xdr:colOff>73025</xdr:colOff>
      <xdr:row>30</xdr:row>
      <xdr:rowOff>104893</xdr:rowOff>
    </xdr:to>
    <xdr:sp macro="" textlink="">
      <xdr:nvSpPr>
        <xdr:cNvPr id="823" name="楕円 822">
          <a:extLst>
            <a:ext uri="{FF2B5EF4-FFF2-40B4-BE49-F238E27FC236}">
              <a16:creationId xmlns:a16="http://schemas.microsoft.com/office/drawing/2014/main" id="{BB9C0A3F-B2E6-493A-881F-A448B841D362}"/>
            </a:ext>
          </a:extLst>
        </xdr:cNvPr>
        <xdr:cNvSpPr/>
      </xdr:nvSpPr>
      <xdr:spPr>
        <a:xfrm>
          <a:off x="14744700" y="591831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76</xdr:col>
      <xdr:colOff>73025</xdr:colOff>
      <xdr:row>29</xdr:row>
      <xdr:rowOff>26170</xdr:rowOff>
    </xdr:from>
    <xdr:ext cx="469744" cy="259045"/>
    <xdr:sp macro="" textlink="">
      <xdr:nvSpPr>
        <xdr:cNvPr id="824" name="債務償還比率該当値テキスト">
          <a:extLst>
            <a:ext uri="{FF2B5EF4-FFF2-40B4-BE49-F238E27FC236}">
              <a16:creationId xmlns:a16="http://schemas.microsoft.com/office/drawing/2014/main" id="{29792C75-90C5-4ED5-8297-91A395B6E099}"/>
            </a:ext>
          </a:extLst>
        </xdr:cNvPr>
        <xdr:cNvSpPr txBox="1"/>
      </xdr:nvSpPr>
      <xdr:spPr>
        <a:xfrm>
          <a:off x="14846300" y="576974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458.9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72</xdr:col>
      <xdr:colOff>22225</xdr:colOff>
      <xdr:row>30</xdr:row>
      <xdr:rowOff>34444</xdr:rowOff>
    </xdr:from>
    <xdr:to>
      <xdr:col>72</xdr:col>
      <xdr:colOff>123825</xdr:colOff>
      <xdr:row>30</xdr:row>
      <xdr:rowOff>136044</xdr:rowOff>
    </xdr:to>
    <xdr:sp macro="" textlink="">
      <xdr:nvSpPr>
        <xdr:cNvPr id="825" name="楕円 824">
          <a:extLst>
            <a:ext uri="{FF2B5EF4-FFF2-40B4-BE49-F238E27FC236}">
              <a16:creationId xmlns:a16="http://schemas.microsoft.com/office/drawing/2014/main" id="{4988A49A-B8FF-40F7-ADE9-8F6287620ADE}"/>
            </a:ext>
          </a:extLst>
        </xdr:cNvPr>
        <xdr:cNvSpPr/>
      </xdr:nvSpPr>
      <xdr:spPr>
        <a:xfrm>
          <a:off x="14033500" y="594946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73025</xdr:colOff>
      <xdr:row>30</xdr:row>
      <xdr:rowOff>54093</xdr:rowOff>
    </xdr:from>
    <xdr:to>
      <xdr:col>76</xdr:col>
      <xdr:colOff>22225</xdr:colOff>
      <xdr:row>30</xdr:row>
      <xdr:rowOff>85244</xdr:rowOff>
    </xdr:to>
    <xdr:cxnSp macro="">
      <xdr:nvCxnSpPr>
        <xdr:cNvPr id="826" name="直線コネクタ 825">
          <a:extLst>
            <a:ext uri="{FF2B5EF4-FFF2-40B4-BE49-F238E27FC236}">
              <a16:creationId xmlns:a16="http://schemas.microsoft.com/office/drawing/2014/main" id="{F1F54D2D-5C8B-4948-83D3-6F9EF205DEA7}"/>
            </a:ext>
          </a:extLst>
        </xdr:cNvPr>
        <xdr:cNvCxnSpPr/>
      </xdr:nvCxnSpPr>
      <xdr:spPr>
        <a:xfrm flipV="1">
          <a:off x="14084300" y="5969118"/>
          <a:ext cx="711200" cy="31151"/>
        </a:xfrm>
        <a:prstGeom prst="line">
          <a:avLst/>
        </a:prstGeom>
        <a:noFill/>
        <a:ln w="6350" cap="flat" cmpd="sng" algn="ctr">
          <a:solidFill>
            <a:srgbClr val="FF0000"/>
          </a:solidFill>
          <a:prstDash val="solid"/>
          <a:miter lim="800000"/>
        </a:ln>
        <a:effectLst/>
      </xdr:spPr>
    </xdr:cxnSp>
    <xdr:clientData/>
  </xdr:twoCellAnchor>
  <xdr:twoCellAnchor>
    <xdr:from>
      <xdr:col>68</xdr:col>
      <xdr:colOff>22225</xdr:colOff>
      <xdr:row>30</xdr:row>
      <xdr:rowOff>29047</xdr:rowOff>
    </xdr:from>
    <xdr:to>
      <xdr:col>68</xdr:col>
      <xdr:colOff>123825</xdr:colOff>
      <xdr:row>30</xdr:row>
      <xdr:rowOff>130647</xdr:rowOff>
    </xdr:to>
    <xdr:sp macro="" textlink="">
      <xdr:nvSpPr>
        <xdr:cNvPr id="827" name="楕円 826">
          <a:extLst>
            <a:ext uri="{FF2B5EF4-FFF2-40B4-BE49-F238E27FC236}">
              <a16:creationId xmlns:a16="http://schemas.microsoft.com/office/drawing/2014/main" id="{C5EE6D8A-AD84-4DCA-BE74-31BF4FB4F55B}"/>
            </a:ext>
          </a:extLst>
        </xdr:cNvPr>
        <xdr:cNvSpPr/>
      </xdr:nvSpPr>
      <xdr:spPr>
        <a:xfrm>
          <a:off x="13271500" y="594407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73025</xdr:colOff>
      <xdr:row>30</xdr:row>
      <xdr:rowOff>79847</xdr:rowOff>
    </xdr:from>
    <xdr:to>
      <xdr:col>72</xdr:col>
      <xdr:colOff>73025</xdr:colOff>
      <xdr:row>30</xdr:row>
      <xdr:rowOff>85244</xdr:rowOff>
    </xdr:to>
    <xdr:cxnSp macro="">
      <xdr:nvCxnSpPr>
        <xdr:cNvPr id="828" name="直線コネクタ 827">
          <a:extLst>
            <a:ext uri="{FF2B5EF4-FFF2-40B4-BE49-F238E27FC236}">
              <a16:creationId xmlns:a16="http://schemas.microsoft.com/office/drawing/2014/main" id="{6557E620-3AA7-4446-AFF3-E071A878E816}"/>
            </a:ext>
          </a:extLst>
        </xdr:cNvPr>
        <xdr:cNvCxnSpPr/>
      </xdr:nvCxnSpPr>
      <xdr:spPr>
        <a:xfrm>
          <a:off x="13322300" y="5994872"/>
          <a:ext cx="762000" cy="5397"/>
        </a:xfrm>
        <a:prstGeom prst="line">
          <a:avLst/>
        </a:prstGeom>
        <a:noFill/>
        <a:ln w="6350" cap="flat" cmpd="sng" algn="ctr">
          <a:solidFill>
            <a:srgbClr val="FF0000"/>
          </a:solidFill>
          <a:prstDash val="solid"/>
          <a:miter lim="800000"/>
        </a:ln>
        <a:effectLst/>
      </xdr:spPr>
    </xdr:cxnSp>
    <xdr:clientData/>
  </xdr:twoCellAnchor>
  <xdr:twoCellAnchor>
    <xdr:from>
      <xdr:col>64</xdr:col>
      <xdr:colOff>22225</xdr:colOff>
      <xdr:row>30</xdr:row>
      <xdr:rowOff>78241</xdr:rowOff>
    </xdr:from>
    <xdr:to>
      <xdr:col>64</xdr:col>
      <xdr:colOff>123825</xdr:colOff>
      <xdr:row>31</xdr:row>
      <xdr:rowOff>8391</xdr:rowOff>
    </xdr:to>
    <xdr:sp macro="" textlink="">
      <xdr:nvSpPr>
        <xdr:cNvPr id="829" name="楕円 828">
          <a:extLst>
            <a:ext uri="{FF2B5EF4-FFF2-40B4-BE49-F238E27FC236}">
              <a16:creationId xmlns:a16="http://schemas.microsoft.com/office/drawing/2014/main" id="{B4A3BFE0-A04A-4559-9180-7337F5417446}"/>
            </a:ext>
          </a:extLst>
        </xdr:cNvPr>
        <xdr:cNvSpPr/>
      </xdr:nvSpPr>
      <xdr:spPr>
        <a:xfrm>
          <a:off x="12509500" y="599326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73025</xdr:colOff>
      <xdr:row>30</xdr:row>
      <xdr:rowOff>79847</xdr:rowOff>
    </xdr:from>
    <xdr:to>
      <xdr:col>68</xdr:col>
      <xdr:colOff>73025</xdr:colOff>
      <xdr:row>30</xdr:row>
      <xdr:rowOff>129041</xdr:rowOff>
    </xdr:to>
    <xdr:cxnSp macro="">
      <xdr:nvCxnSpPr>
        <xdr:cNvPr id="830" name="直線コネクタ 829">
          <a:extLst>
            <a:ext uri="{FF2B5EF4-FFF2-40B4-BE49-F238E27FC236}">
              <a16:creationId xmlns:a16="http://schemas.microsoft.com/office/drawing/2014/main" id="{1D8C1E77-5D79-4A94-9E96-B8FFE3B8D3A7}"/>
            </a:ext>
          </a:extLst>
        </xdr:cNvPr>
        <xdr:cNvCxnSpPr/>
      </xdr:nvCxnSpPr>
      <xdr:spPr>
        <a:xfrm flipV="1">
          <a:off x="12560300" y="5994872"/>
          <a:ext cx="762000" cy="49194"/>
        </a:xfrm>
        <a:prstGeom prst="line">
          <a:avLst/>
        </a:prstGeom>
        <a:noFill/>
        <a:ln w="6350" cap="flat" cmpd="sng" algn="ctr">
          <a:solidFill>
            <a:srgbClr val="FF0000"/>
          </a:solidFill>
          <a:prstDash val="solid"/>
          <a:miter lim="800000"/>
        </a:ln>
        <a:effectLst/>
      </xdr:spPr>
    </xdr:cxnSp>
    <xdr:clientData/>
  </xdr:twoCellAnchor>
  <xdr:twoCellAnchor>
    <xdr:from>
      <xdr:col>60</xdr:col>
      <xdr:colOff>22225</xdr:colOff>
      <xdr:row>29</xdr:row>
      <xdr:rowOff>88383</xdr:rowOff>
    </xdr:from>
    <xdr:to>
      <xdr:col>60</xdr:col>
      <xdr:colOff>123825</xdr:colOff>
      <xdr:row>30</xdr:row>
      <xdr:rowOff>18533</xdr:rowOff>
    </xdr:to>
    <xdr:sp macro="" textlink="">
      <xdr:nvSpPr>
        <xdr:cNvPr id="831" name="楕円 830">
          <a:extLst>
            <a:ext uri="{FF2B5EF4-FFF2-40B4-BE49-F238E27FC236}">
              <a16:creationId xmlns:a16="http://schemas.microsoft.com/office/drawing/2014/main" id="{92A54B51-CB5C-4403-AF7E-52766418B000}"/>
            </a:ext>
          </a:extLst>
        </xdr:cNvPr>
        <xdr:cNvSpPr/>
      </xdr:nvSpPr>
      <xdr:spPr>
        <a:xfrm>
          <a:off x="11747500" y="583195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73025</xdr:colOff>
      <xdr:row>29</xdr:row>
      <xdr:rowOff>139183</xdr:rowOff>
    </xdr:from>
    <xdr:to>
      <xdr:col>64</xdr:col>
      <xdr:colOff>73025</xdr:colOff>
      <xdr:row>30</xdr:row>
      <xdr:rowOff>129041</xdr:rowOff>
    </xdr:to>
    <xdr:cxnSp macro="">
      <xdr:nvCxnSpPr>
        <xdr:cNvPr id="832" name="直線コネクタ 831">
          <a:extLst>
            <a:ext uri="{FF2B5EF4-FFF2-40B4-BE49-F238E27FC236}">
              <a16:creationId xmlns:a16="http://schemas.microsoft.com/office/drawing/2014/main" id="{B697CBD8-EE1F-432A-A944-4F6039B3A087}"/>
            </a:ext>
          </a:extLst>
        </xdr:cNvPr>
        <xdr:cNvCxnSpPr/>
      </xdr:nvCxnSpPr>
      <xdr:spPr>
        <a:xfrm>
          <a:off x="11798300" y="5882758"/>
          <a:ext cx="762000" cy="161308"/>
        </a:xfrm>
        <a:prstGeom prst="line">
          <a:avLst/>
        </a:prstGeom>
        <a:noFill/>
        <a:ln w="6350" cap="flat" cmpd="sng" algn="ctr">
          <a:solidFill>
            <a:srgbClr val="FF0000"/>
          </a:solidFill>
          <a:prstDash val="solid"/>
          <a:miter lim="800000"/>
        </a:ln>
        <a:effectLst/>
      </xdr:spPr>
    </xdr:cxnSp>
    <xdr:clientData/>
  </xdr:twoCellAnchor>
  <xdr:oneCellAnchor>
    <xdr:from>
      <xdr:col>71</xdr:col>
      <xdr:colOff>15952</xdr:colOff>
      <xdr:row>31</xdr:row>
      <xdr:rowOff>18024</xdr:rowOff>
    </xdr:from>
    <xdr:ext cx="469744" cy="259045"/>
    <xdr:sp macro="" textlink="">
      <xdr:nvSpPr>
        <xdr:cNvPr id="833" name="n_1aveValue債務償還比率">
          <a:extLst>
            <a:ext uri="{FF2B5EF4-FFF2-40B4-BE49-F238E27FC236}">
              <a16:creationId xmlns:a16="http://schemas.microsoft.com/office/drawing/2014/main" id="{BC097E96-DF0A-44FF-A760-7506847642F8}"/>
            </a:ext>
          </a:extLst>
        </xdr:cNvPr>
        <xdr:cNvSpPr txBox="1"/>
      </xdr:nvSpPr>
      <xdr:spPr>
        <a:xfrm>
          <a:off x="13836727" y="610449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519.5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31</xdr:row>
      <xdr:rowOff>42081</xdr:rowOff>
    </xdr:from>
    <xdr:ext cx="469744" cy="259045"/>
    <xdr:sp macro="" textlink="">
      <xdr:nvSpPr>
        <xdr:cNvPr id="834" name="n_2aveValue債務償還比率">
          <a:extLst>
            <a:ext uri="{FF2B5EF4-FFF2-40B4-BE49-F238E27FC236}">
              <a16:creationId xmlns:a16="http://schemas.microsoft.com/office/drawing/2014/main" id="{CAAC8F5C-5330-4FE6-921E-E0207841CAA2}"/>
            </a:ext>
          </a:extLst>
        </xdr:cNvPr>
        <xdr:cNvSpPr txBox="1"/>
      </xdr:nvSpPr>
      <xdr:spPr>
        <a:xfrm>
          <a:off x="13087427" y="612855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535.1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31</xdr:row>
      <xdr:rowOff>58736</xdr:rowOff>
    </xdr:from>
    <xdr:ext cx="469744" cy="259045"/>
    <xdr:sp macro="" textlink="">
      <xdr:nvSpPr>
        <xdr:cNvPr id="835" name="n_3aveValue債務償還比率">
          <a:extLst>
            <a:ext uri="{FF2B5EF4-FFF2-40B4-BE49-F238E27FC236}">
              <a16:creationId xmlns:a16="http://schemas.microsoft.com/office/drawing/2014/main" id="{01E2DCD9-D072-493D-B408-3443CE3C6D46}"/>
            </a:ext>
          </a:extLst>
        </xdr:cNvPr>
        <xdr:cNvSpPr txBox="1"/>
      </xdr:nvSpPr>
      <xdr:spPr>
        <a:xfrm>
          <a:off x="12325427" y="614521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545.9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30</xdr:row>
      <xdr:rowOff>141359</xdr:rowOff>
    </xdr:from>
    <xdr:ext cx="469744" cy="259045"/>
    <xdr:sp macro="" textlink="">
      <xdr:nvSpPr>
        <xdr:cNvPr id="836" name="n_4aveValue債務償還比率">
          <a:extLst>
            <a:ext uri="{FF2B5EF4-FFF2-40B4-BE49-F238E27FC236}">
              <a16:creationId xmlns:a16="http://schemas.microsoft.com/office/drawing/2014/main" id="{CF4606AD-5A39-4034-A9F9-F9662289406A}"/>
            </a:ext>
          </a:extLst>
        </xdr:cNvPr>
        <xdr:cNvSpPr txBox="1"/>
      </xdr:nvSpPr>
      <xdr:spPr>
        <a:xfrm>
          <a:off x="11563427" y="605638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488.3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15952</xdr:colOff>
      <xdr:row>28</xdr:row>
      <xdr:rowOff>152571</xdr:rowOff>
    </xdr:from>
    <xdr:ext cx="469744" cy="259045"/>
    <xdr:sp macro="" textlink="">
      <xdr:nvSpPr>
        <xdr:cNvPr id="837" name="n_1mainValue債務償還比率">
          <a:extLst>
            <a:ext uri="{FF2B5EF4-FFF2-40B4-BE49-F238E27FC236}">
              <a16:creationId xmlns:a16="http://schemas.microsoft.com/office/drawing/2014/main" id="{94A83CFC-A555-4EF5-BA72-74F2DCF753CF}"/>
            </a:ext>
          </a:extLst>
        </xdr:cNvPr>
        <xdr:cNvSpPr txBox="1"/>
      </xdr:nvSpPr>
      <xdr:spPr>
        <a:xfrm>
          <a:off x="13836727" y="572469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479.1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28</xdr:row>
      <xdr:rowOff>147174</xdr:rowOff>
    </xdr:from>
    <xdr:ext cx="469744" cy="259045"/>
    <xdr:sp macro="" textlink="">
      <xdr:nvSpPr>
        <xdr:cNvPr id="838" name="n_2mainValue債務償還比率">
          <a:extLst>
            <a:ext uri="{FF2B5EF4-FFF2-40B4-BE49-F238E27FC236}">
              <a16:creationId xmlns:a16="http://schemas.microsoft.com/office/drawing/2014/main" id="{51A2BF13-0B59-41EB-B2E5-CCE26AF2205D}"/>
            </a:ext>
          </a:extLst>
        </xdr:cNvPr>
        <xdr:cNvSpPr txBox="1"/>
      </xdr:nvSpPr>
      <xdr:spPr>
        <a:xfrm>
          <a:off x="13087427" y="571929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475.6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29</xdr:row>
      <xdr:rowOff>24918</xdr:rowOff>
    </xdr:from>
    <xdr:ext cx="469744" cy="259045"/>
    <xdr:sp macro="" textlink="">
      <xdr:nvSpPr>
        <xdr:cNvPr id="839" name="n_3mainValue債務償還比率">
          <a:extLst>
            <a:ext uri="{FF2B5EF4-FFF2-40B4-BE49-F238E27FC236}">
              <a16:creationId xmlns:a16="http://schemas.microsoft.com/office/drawing/2014/main" id="{97C48D45-3C5D-41E6-AA7A-8356367182E7}"/>
            </a:ext>
          </a:extLst>
        </xdr:cNvPr>
        <xdr:cNvSpPr txBox="1"/>
      </xdr:nvSpPr>
      <xdr:spPr>
        <a:xfrm>
          <a:off x="12325427" y="576849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507.5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28</xdr:row>
      <xdr:rowOff>35060</xdr:rowOff>
    </xdr:from>
    <xdr:ext cx="469744" cy="259045"/>
    <xdr:sp macro="" textlink="">
      <xdr:nvSpPr>
        <xdr:cNvPr id="840" name="n_4mainValue債務償還比率">
          <a:extLst>
            <a:ext uri="{FF2B5EF4-FFF2-40B4-BE49-F238E27FC236}">
              <a16:creationId xmlns:a16="http://schemas.microsoft.com/office/drawing/2014/main" id="{F4B18F8C-23DB-4D47-AD35-D56F43E1333F}"/>
            </a:ext>
          </a:extLst>
        </xdr:cNvPr>
        <xdr:cNvSpPr txBox="1"/>
      </xdr:nvSpPr>
      <xdr:spPr>
        <a:xfrm>
          <a:off x="11563427" y="560718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402.9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841" name="正方形/長方形 840">
          <a:extLst>
            <a:ext uri="{FF2B5EF4-FFF2-40B4-BE49-F238E27FC236}">
              <a16:creationId xmlns:a16="http://schemas.microsoft.com/office/drawing/2014/main" id="{E84033F8-0CB0-4B66-B604-3B7BF2F698E7}"/>
            </a:ext>
          </a:extLst>
        </xdr:cNvPr>
        <xdr:cNvSpPr/>
      </xdr:nvSpPr>
      <xdr:spPr>
        <a:xfrm>
          <a:off x="1270000" y="800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842" name="正方形/長方形 841">
          <a:extLst>
            <a:ext uri="{FF2B5EF4-FFF2-40B4-BE49-F238E27FC236}">
              <a16:creationId xmlns:a16="http://schemas.microsoft.com/office/drawing/2014/main" id="{A675548F-DE16-4B98-A25B-2EB122238A9F}"/>
            </a:ext>
          </a:extLst>
        </xdr:cNvPr>
        <xdr:cNvSpPr/>
      </xdr:nvSpPr>
      <xdr:spPr>
        <a:xfrm>
          <a:off x="1270000" y="1181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843" name="テキスト ボックス 842">
          <a:extLst>
            <a:ext uri="{FF2B5EF4-FFF2-40B4-BE49-F238E27FC236}">
              <a16:creationId xmlns:a16="http://schemas.microsoft.com/office/drawing/2014/main" id="{4185F09E-0539-4381-A567-5D8C5CC84A10}"/>
            </a:ext>
          </a:extLst>
        </xdr:cNvPr>
        <xdr:cNvSpPr txBox="1"/>
      </xdr:nvSpPr>
      <xdr:spPr>
        <a:xfrm>
          <a:off x="914400" y="8255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58</xdr:row>
      <xdr:rowOff>158750</xdr:rowOff>
    </xdr:from>
    <xdr:ext cx="370358" cy="242374"/>
    <xdr:sp macro="" textlink="">
      <xdr:nvSpPr>
        <xdr:cNvPr id="844" name="テキスト ボックス 843">
          <a:extLst>
            <a:ext uri="{FF2B5EF4-FFF2-40B4-BE49-F238E27FC236}">
              <a16:creationId xmlns:a16="http://schemas.microsoft.com/office/drawing/2014/main" id="{1CAFC668-AA30-41BC-9C55-520D6BB33D50}"/>
            </a:ext>
          </a:extLst>
        </xdr:cNvPr>
        <xdr:cNvSpPr txBox="1"/>
      </xdr:nvSpPr>
      <xdr:spPr>
        <a:xfrm>
          <a:off x="6985000" y="10922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xdr:col>
      <xdr:colOff>47625</xdr:colOff>
      <xdr:row>65</xdr:row>
      <xdr:rowOff>28575</xdr:rowOff>
    </xdr:from>
    <xdr:ext cx="370358" cy="242374"/>
    <xdr:sp macro="" textlink="">
      <xdr:nvSpPr>
        <xdr:cNvPr id="845" name="テキスト ボックス 844">
          <a:extLst>
            <a:ext uri="{FF2B5EF4-FFF2-40B4-BE49-F238E27FC236}">
              <a16:creationId xmlns:a16="http://schemas.microsoft.com/office/drawing/2014/main" id="{C0989B76-A280-47ED-A267-C2CBC5BE2C5A}"/>
            </a:ext>
          </a:extLst>
        </xdr:cNvPr>
        <xdr:cNvSpPr txBox="1"/>
      </xdr:nvSpPr>
      <xdr:spPr>
        <a:xfrm>
          <a:off x="914400" y="120396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81</xdr:row>
      <xdr:rowOff>41275</xdr:rowOff>
    </xdr:from>
    <xdr:ext cx="370358" cy="242374"/>
    <xdr:sp macro="" textlink="">
      <xdr:nvSpPr>
        <xdr:cNvPr id="846" name="テキスト ボックス 845">
          <a:extLst>
            <a:ext uri="{FF2B5EF4-FFF2-40B4-BE49-F238E27FC236}">
              <a16:creationId xmlns:a16="http://schemas.microsoft.com/office/drawing/2014/main" id="{BCE1EF11-B08C-4D0B-9492-A0E06AEA36AD}"/>
            </a:ext>
          </a:extLst>
        </xdr:cNvPr>
        <xdr:cNvSpPr txBox="1"/>
      </xdr:nvSpPr>
      <xdr:spPr>
        <a:xfrm>
          <a:off x="6985000" y="147955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7CEFA9-52A3-4FEA-83E5-746973A79B44}"/>
            </a:ext>
          </a:extLst>
        </xdr:cNvPr>
        <xdr:cNvSpPr/>
      </xdr:nvSpPr>
      <xdr:spPr>
        <a:xfrm>
          <a:off x="635000" y="1270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A99B9E-760B-43D3-A2D2-5859F15B5838}"/>
            </a:ext>
          </a:extLst>
        </xdr:cNvPr>
        <xdr:cNvSpPr/>
      </xdr:nvSpPr>
      <xdr:spPr>
        <a:xfrm>
          <a:off x="19050000" y="190500"/>
          <a:ext cx="396240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830B7D-F2FC-4E0C-99C9-B7F93639BDEF}"/>
            </a:ext>
          </a:extLst>
        </xdr:cNvPr>
        <xdr:cNvSpPr/>
      </xdr:nvSpPr>
      <xdr:spPr>
        <a:xfrm>
          <a:off x="19069050" y="215900"/>
          <a:ext cx="391795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2CC108-BEC0-4167-B39D-702C4F005790}"/>
            </a:ext>
          </a:extLst>
        </xdr:cNvPr>
        <xdr:cNvSpPr/>
      </xdr:nvSpPr>
      <xdr:spPr>
        <a:xfrm>
          <a:off x="19094450" y="241300"/>
          <a:ext cx="386080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DB09DE-1DCD-4247-BF58-1EF28D22593E}"/>
            </a:ext>
          </a:extLst>
        </xdr:cNvPr>
        <xdr:cNvSpPr/>
      </xdr:nvSpPr>
      <xdr:spPr>
        <a:xfrm>
          <a:off x="162560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812BA9-BC65-436D-977F-AC67C88AE05B}"/>
            </a:ext>
          </a:extLst>
        </xdr:cNvPr>
        <xdr:cNvSpPr/>
      </xdr:nvSpPr>
      <xdr:spPr>
        <a:xfrm>
          <a:off x="162814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528AC8-2F36-4085-AE84-00B9C7D96A51}"/>
            </a:ext>
          </a:extLst>
        </xdr:cNvPr>
        <xdr:cNvSpPr/>
      </xdr:nvSpPr>
      <xdr:spPr>
        <a:xfrm>
          <a:off x="163068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9F523EC-6D84-4CFB-9F06-BE6E3FA43650}"/>
            </a:ext>
          </a:extLst>
        </xdr:cNvPr>
        <xdr:cNvSpPr/>
      </xdr:nvSpPr>
      <xdr:spPr>
        <a:xfrm>
          <a:off x="7620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96F02F-2E5B-4BD3-A280-4385F3204DB8}"/>
            </a:ext>
          </a:extLst>
        </xdr:cNvPr>
        <xdr:cNvSpPr/>
      </xdr:nvSpPr>
      <xdr:spPr>
        <a:xfrm>
          <a:off x="8890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C223FA-C6BE-4AB2-BA67-81375D7C06BA}"/>
            </a:ext>
          </a:extLst>
        </xdr:cNvPr>
        <xdr:cNvSpPr/>
      </xdr:nvSpPr>
      <xdr:spPr>
        <a:xfrm>
          <a:off x="22225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13,507
13,114
47.40
5,966,856
5,676,599
262,452
4,062,703
6,058,359</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8B0BCA-147E-48F0-9193-B869FA364177}"/>
            </a:ext>
          </a:extLst>
        </xdr:cNvPr>
        <xdr:cNvSpPr/>
      </xdr:nvSpPr>
      <xdr:spPr>
        <a:xfrm>
          <a:off x="35560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(R2.1.1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029806-AB95-4DAE-B6F6-CA18531B62A1}"/>
            </a:ext>
          </a:extLst>
        </xdr:cNvPr>
        <xdr:cNvSpPr/>
      </xdr:nvSpPr>
      <xdr:spPr>
        <a:xfrm>
          <a:off x="50800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C7490C-AAB6-4FA4-8942-AA86A54EA771}"/>
            </a:ext>
          </a:extLst>
        </xdr:cNvPr>
        <xdr:cNvSpPr/>
      </xdr:nvSpPr>
      <xdr:spPr>
        <a:xfrm>
          <a:off x="71120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6.6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72695F-F169-450E-AAEE-AB343E758A9D}"/>
            </a:ext>
          </a:extLst>
        </xdr:cNvPr>
        <xdr:cNvSpPr/>
      </xdr:nvSpPr>
      <xdr:spPr>
        <a:xfrm>
          <a:off x="84455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588DA4-CC81-4B09-AC75-DE5A7B2A33AD}"/>
            </a:ext>
          </a:extLst>
        </xdr:cNvPr>
        <xdr:cNvSpPr/>
      </xdr:nvSpPr>
      <xdr:spPr>
        <a:xfrm>
          <a:off x="50800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7620B1-DDD3-494C-8CB2-A464B943115D}"/>
            </a:ext>
          </a:extLst>
        </xdr:cNvPr>
        <xdr:cNvSpPr/>
      </xdr:nvSpPr>
      <xdr:spPr>
        <a:xfrm>
          <a:off x="71755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H27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H28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Ⅲ</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13E44B-44F3-4848-BF5E-714C3381BC78}"/>
            </a:ext>
          </a:extLst>
        </xdr:cNvPr>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F7235C-3AEB-4C31-8FDC-132688C6F3D2}"/>
            </a:ext>
          </a:extLst>
        </xdr:cNvPr>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20F37F-BE46-41C2-9C07-4391944533A7}"/>
            </a:ext>
          </a:extLst>
        </xdr:cNvPr>
        <xdr:cNvSpPr/>
      </xdr:nvSpPr>
      <xdr:spPr>
        <a:xfrm>
          <a:off x="11334750" y="12192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29B0A3-1DE0-45FF-A72E-9700AC5FDA30}"/>
            </a:ext>
          </a:extLst>
        </xdr:cNvPr>
        <xdr:cNvSpPr/>
      </xdr:nvSpPr>
      <xdr:spPr>
        <a:xfrm>
          <a:off x="11334750" y="1549400"/>
          <a:ext cx="14605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3E3263-85A2-47D5-8362-AADE4818F172}"/>
            </a:ext>
          </a:extLst>
        </xdr:cNvPr>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3F22BF-A3A1-4B85-A3E9-2D08E747EFB3}"/>
            </a:ext>
          </a:extLst>
        </xdr:cNvPr>
        <xdr:cNvSpPr/>
      </xdr:nvSpPr>
      <xdr:spPr>
        <a:xfrm>
          <a:off x="11210925" y="990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3F14ED-5ABE-42EF-8D10-AAC4941C7DC2}"/>
            </a:ext>
          </a:extLst>
        </xdr:cNvPr>
        <xdr:cNvSpPr/>
      </xdr:nvSpPr>
      <xdr:spPr>
        <a:xfrm>
          <a:off x="11210925" y="1257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274A18-3CF4-4E78-ADAD-38AFB3E83B19}"/>
            </a:ext>
          </a:extLst>
        </xdr:cNvPr>
        <xdr:cNvCxnSpPr/>
      </xdr:nvCxnSpPr>
      <xdr:spPr>
        <a:xfrm>
          <a:off x="11255375" y="1524000"/>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CBB5B9-FEC7-4C45-9B79-CA04A473D13B}"/>
            </a:ext>
          </a:extLst>
        </xdr:cNvPr>
        <xdr:cNvCxnSpPr/>
      </xdr:nvCxnSpPr>
      <xdr:spPr>
        <a:xfrm>
          <a:off x="11176000" y="1524000"/>
          <a:ext cx="171450" cy="0"/>
        </a:xfrm>
        <a:prstGeom prst="line">
          <a:avLst/>
        </a:prstGeom>
        <a:noFill/>
        <a:ln w="15875" cap="flat" cmpd="sng" algn="ctr">
          <a:solidFill>
            <a:srgbClr val="000000"/>
          </a:solidFill>
          <a:prstDash val="solid"/>
          <a:miter lim="800000"/>
        </a:ln>
        <a:effectLst/>
      </xdr:spPr>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B3235B-79AD-4832-BB17-38C3B414D081}"/>
            </a:ext>
          </a:extLst>
        </xdr:cNvPr>
        <xdr:cNvCxnSpPr/>
      </xdr:nvCxnSpPr>
      <xdr:spPr>
        <a:xfrm flipV="1">
          <a:off x="11255375" y="1762125"/>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EC7B698-87F1-4019-80DB-43A26DECDE60}"/>
            </a:ext>
          </a:extLst>
        </xdr:cNvPr>
        <xdr:cNvCxnSpPr/>
      </xdr:nvCxnSpPr>
      <xdr:spPr>
        <a:xfrm>
          <a:off x="11176000" y="1905000"/>
          <a:ext cx="171450" cy="0"/>
        </a:xfrm>
        <a:prstGeom prst="line">
          <a:avLst/>
        </a:prstGeom>
        <a:noFill/>
        <a:ln w="15875" cap="flat" cmpd="sng" algn="ctr">
          <a:solidFill>
            <a:srgbClr val="000000"/>
          </a:solidFill>
          <a:prstDash val="solid"/>
          <a:miter lim="800000"/>
        </a:ln>
        <a:effectLst/>
      </xdr:spPr>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B60F3C-F107-4EA4-BF0C-A5F2E59D13B5}"/>
            </a:ext>
          </a:extLst>
        </xdr:cNvPr>
        <xdr:cNvSpPr txBox="1"/>
      </xdr:nvSpPr>
      <xdr:spPr>
        <a:xfrm>
          <a:off x="698500" y="27940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5124F7-2EF2-475A-802F-A161C8716E8F}"/>
            </a:ext>
          </a:extLst>
        </xdr:cNvPr>
        <xdr:cNvSpPr txBox="1"/>
      </xdr:nvSpPr>
      <xdr:spPr>
        <a:xfrm>
          <a:off x="698500" y="31115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B5510E-081F-4E4B-B8D1-20D4E09C85A7}"/>
            </a:ext>
          </a:extLst>
        </xdr:cNvPr>
        <xdr:cNvSpPr txBox="1"/>
      </xdr:nvSpPr>
      <xdr:spPr>
        <a:xfrm>
          <a:off x="698500" y="3429000"/>
          <a:ext cx="829592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D09084-0EBB-42A1-8A15-1CA0BCA99894}"/>
            </a:ext>
          </a:extLst>
        </xdr:cNvPr>
        <xdr:cNvSpPr txBox="1"/>
      </xdr:nvSpPr>
      <xdr:spPr>
        <a:xfrm>
          <a:off x="698500" y="37465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F6A056-ACA5-47E4-A978-55244AE44680}"/>
            </a:ext>
          </a:extLst>
        </xdr:cNvPr>
        <xdr:cNvSpPr/>
      </xdr:nvSpPr>
      <xdr:spPr>
        <a:xfrm>
          <a:off x="762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17AB82-CCEE-4A6F-8209-0CFC4AE970CA}"/>
            </a:ext>
          </a:extLst>
        </xdr:cNvPr>
        <xdr:cNvSpPr/>
      </xdr:nvSpPr>
      <xdr:spPr>
        <a:xfrm>
          <a:off x="8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ABF641-B93F-4BF6-928C-388FDE5846CA}"/>
            </a:ext>
          </a:extLst>
        </xdr:cNvPr>
        <xdr:cNvSpPr/>
      </xdr:nvSpPr>
      <xdr:spPr>
        <a:xfrm>
          <a:off x="8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11/47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DDFBB0-FE46-4E81-9495-1BFADA46BCE0}"/>
            </a:ext>
          </a:extLst>
        </xdr:cNvPr>
        <xdr:cNvSpPr/>
      </xdr:nvSpPr>
      <xdr:spPr>
        <a:xfrm>
          <a:off x="190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D2C2FE-7F87-4180-8DFE-AD60A5445409}"/>
            </a:ext>
          </a:extLst>
        </xdr:cNvPr>
        <xdr:cNvSpPr/>
      </xdr:nvSpPr>
      <xdr:spPr>
        <a:xfrm>
          <a:off x="190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FA9AF1-6209-48D2-AF2A-44D38959C95D}"/>
            </a:ext>
          </a:extLst>
        </xdr:cNvPr>
        <xdr:cNvSpPr/>
      </xdr:nvSpPr>
      <xdr:spPr>
        <a:xfrm>
          <a:off x="3048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C45FEE-F075-416F-805E-D40B43D5D359}"/>
            </a:ext>
          </a:extLst>
        </xdr:cNvPr>
        <xdr:cNvSpPr/>
      </xdr:nvSpPr>
      <xdr:spPr>
        <a:xfrm>
          <a:off x="3048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5EA9D7-4FA8-4121-856E-33147DC3C7B0}"/>
            </a:ext>
          </a:extLst>
        </xdr:cNvPr>
        <xdr:cNvSpPr/>
      </xdr:nvSpPr>
      <xdr:spPr>
        <a:xfrm>
          <a:off x="762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BEEE00-0C4B-4D3F-9C0E-EBDDEFF8CD9A}"/>
            </a:ext>
          </a:extLst>
        </xdr:cNvPr>
        <xdr:cNvSpPr txBox="1"/>
      </xdr:nvSpPr>
      <xdr:spPr>
        <a:xfrm>
          <a:off x="723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03DECB-6E5D-440E-A7F0-B679701D9E31}"/>
            </a:ext>
          </a:extLst>
        </xdr:cNvPr>
        <xdr:cNvCxnSpPr/>
      </xdr:nvCxnSpPr>
      <xdr:spPr>
        <a:xfrm>
          <a:off x="762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1351C8-7881-44C9-82DF-029204A51CC8}"/>
            </a:ext>
          </a:extLst>
        </xdr:cNvPr>
        <xdr:cNvSpPr txBox="1"/>
      </xdr:nvSpPr>
      <xdr:spPr>
        <a:xfrm>
          <a:off x="294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03D2517-46D5-472B-B347-199451BBCD82}"/>
            </a:ext>
          </a:extLst>
        </xdr:cNvPr>
        <xdr:cNvCxnSpPr/>
      </xdr:nvCxnSpPr>
      <xdr:spPr>
        <a:xfrm>
          <a:off x="762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1BE50A1-D58B-4936-9738-4920768B6A54}"/>
            </a:ext>
          </a:extLst>
        </xdr:cNvPr>
        <xdr:cNvSpPr txBox="1"/>
      </xdr:nvSpPr>
      <xdr:spPr>
        <a:xfrm>
          <a:off x="294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CC3833-E721-4579-8A56-B9D9A5DFA555}"/>
            </a:ext>
          </a:extLst>
        </xdr:cNvPr>
        <xdr:cNvCxnSpPr/>
      </xdr:nvCxnSpPr>
      <xdr:spPr>
        <a:xfrm>
          <a:off x="762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6C857F-439C-4103-A296-B527B14645E6}"/>
            </a:ext>
          </a:extLst>
        </xdr:cNvPr>
        <xdr:cNvSpPr txBox="1"/>
      </xdr:nvSpPr>
      <xdr:spPr>
        <a:xfrm>
          <a:off x="358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510B102-50A3-4AE3-AB95-5E708B53E848}"/>
            </a:ext>
          </a:extLst>
        </xdr:cNvPr>
        <xdr:cNvCxnSpPr/>
      </xdr:nvCxnSpPr>
      <xdr:spPr>
        <a:xfrm>
          <a:off x="762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BF7B625-656F-40DF-A88C-D839CF0F6CBF}"/>
            </a:ext>
          </a:extLst>
        </xdr:cNvPr>
        <xdr:cNvSpPr txBox="1"/>
      </xdr:nvSpPr>
      <xdr:spPr>
        <a:xfrm>
          <a:off x="358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D54BB3D-2F7D-4418-A64B-5B826DC19612}"/>
            </a:ext>
          </a:extLst>
        </xdr:cNvPr>
        <xdr:cNvCxnSpPr/>
      </xdr:nvCxnSpPr>
      <xdr:spPr>
        <a:xfrm>
          <a:off x="762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061B16-6DEC-40B1-B96B-01A049F503AB}"/>
            </a:ext>
          </a:extLst>
        </xdr:cNvPr>
        <xdr:cNvSpPr txBox="1"/>
      </xdr:nvSpPr>
      <xdr:spPr>
        <a:xfrm>
          <a:off x="358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4423C9-9960-44E4-A7CB-0B9A9F23861C}"/>
            </a:ext>
          </a:extLst>
        </xdr:cNvPr>
        <xdr:cNvCxnSpPr/>
      </xdr:nvCxnSpPr>
      <xdr:spPr>
        <a:xfrm>
          <a:off x="762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66F4E39-037B-400F-AC9B-D8A2931B6809}"/>
            </a:ext>
          </a:extLst>
        </xdr:cNvPr>
        <xdr:cNvSpPr txBox="1"/>
      </xdr:nvSpPr>
      <xdr:spPr>
        <a:xfrm>
          <a:off x="358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4ABBDBE-3872-4A35-8CBD-B445AC5EEC4C}"/>
            </a:ext>
          </a:extLst>
        </xdr:cNvPr>
        <xdr:cNvCxnSpPr/>
      </xdr:nvCxnSpPr>
      <xdr:spPr>
        <a:xfrm>
          <a:off x="762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241160D-7CD9-424B-97A5-262643C38236}"/>
            </a:ext>
          </a:extLst>
        </xdr:cNvPr>
        <xdr:cNvSpPr txBox="1"/>
      </xdr:nvSpPr>
      <xdr:spPr>
        <a:xfrm>
          <a:off x="423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CEF727C-E686-4E18-9155-9A0ED76817C7}"/>
            </a:ext>
          </a:extLst>
        </xdr:cNvPr>
        <xdr:cNvSpPr/>
      </xdr:nvSpPr>
      <xdr:spPr>
        <a:xfrm>
          <a:off x="762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8BCB71C2-44C8-4F1B-867A-5F5DD02F0E11}"/>
            </a:ext>
          </a:extLst>
        </xdr:cNvPr>
        <xdr:cNvCxnSpPr/>
      </xdr:nvCxnSpPr>
      <xdr:spPr>
        <a:xfrm flipV="1">
          <a:off x="4634865" y="5815965"/>
          <a:ext cx="0" cy="1423035"/>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F764458-5EEF-4ED4-BA2C-BB8D0BF27F05}"/>
            </a:ext>
          </a:extLst>
        </xdr:cNvPr>
        <xdr:cNvSpPr txBox="1"/>
      </xdr:nvSpPr>
      <xdr:spPr>
        <a:xfrm>
          <a:off x="4673600" y="724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F3C029A0-AED2-4DB5-B4DB-68DE42F7D907}"/>
            </a:ext>
          </a:extLst>
        </xdr:cNvPr>
        <xdr:cNvCxnSpPr/>
      </xdr:nvCxnSpPr>
      <xdr:spPr>
        <a:xfrm>
          <a:off x="4546600" y="723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829F2B63-7910-464F-B491-F1FBE7374D10}"/>
            </a:ext>
          </a:extLst>
        </xdr:cNvPr>
        <xdr:cNvSpPr txBox="1"/>
      </xdr:nvSpPr>
      <xdr:spPr>
        <a:xfrm>
          <a:off x="4673600" y="559119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205104CC-4308-4995-A19A-083BEA705E94}"/>
            </a:ext>
          </a:extLst>
        </xdr:cNvPr>
        <xdr:cNvCxnSpPr/>
      </xdr:nvCxnSpPr>
      <xdr:spPr>
        <a:xfrm>
          <a:off x="4546600" y="581596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6AB1C4C4-349D-42D7-9CCC-535E2EB5349E}"/>
            </a:ext>
          </a:extLst>
        </xdr:cNvPr>
        <xdr:cNvSpPr txBox="1"/>
      </xdr:nvSpPr>
      <xdr:spPr>
        <a:xfrm>
          <a:off x="4673600" y="637986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72FD2AD1-B155-4E59-B268-CE1F749E64BB}"/>
            </a:ext>
          </a:extLst>
        </xdr:cNvPr>
        <xdr:cNvSpPr/>
      </xdr:nvSpPr>
      <xdr:spPr>
        <a:xfrm>
          <a:off x="4584700" y="640143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C664A5F0-1EE5-4756-B9C1-76FA1E224F4A}"/>
            </a:ext>
          </a:extLst>
        </xdr:cNvPr>
        <xdr:cNvSpPr/>
      </xdr:nvSpPr>
      <xdr:spPr>
        <a:xfrm>
          <a:off x="3746500" y="63766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CCC499-D1AB-4D3D-9251-D350D543F388}"/>
            </a:ext>
          </a:extLst>
        </xdr:cNvPr>
        <xdr:cNvSpPr/>
      </xdr:nvSpPr>
      <xdr:spPr>
        <a:xfrm>
          <a:off x="2857500" y="634428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9FEF419D-13C5-4080-8AA9-4D97C4520B9C}"/>
            </a:ext>
          </a:extLst>
        </xdr:cNvPr>
        <xdr:cNvSpPr/>
      </xdr:nvSpPr>
      <xdr:spPr>
        <a:xfrm>
          <a:off x="1968500" y="63157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513307CD-FA2C-47D8-B711-524027C3937E}"/>
            </a:ext>
          </a:extLst>
        </xdr:cNvPr>
        <xdr:cNvSpPr/>
      </xdr:nvSpPr>
      <xdr:spPr>
        <a:xfrm>
          <a:off x="1079500" y="63023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8CAF62-8C1B-4AA2-B470-8695EB52589F}"/>
            </a:ext>
          </a:extLst>
        </xdr:cNvPr>
        <xdr:cNvSpPr txBox="1"/>
      </xdr:nvSpPr>
      <xdr:spPr>
        <a:xfrm>
          <a:off x="4445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3EC784-213D-4AEF-9BC7-97603B4C343C}"/>
            </a:ext>
          </a:extLst>
        </xdr:cNvPr>
        <xdr:cNvSpPr txBox="1"/>
      </xdr:nvSpPr>
      <xdr:spPr>
        <a:xfrm>
          <a:off x="3606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BB9DE7-E8DD-4E2E-A936-FF8D6D699071}"/>
            </a:ext>
          </a:extLst>
        </xdr:cNvPr>
        <xdr:cNvSpPr txBox="1"/>
      </xdr:nvSpPr>
      <xdr:spPr>
        <a:xfrm>
          <a:off x="2717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82618B-C8AC-4930-A9FD-CB426109F8E0}"/>
            </a:ext>
          </a:extLst>
        </xdr:cNvPr>
        <xdr:cNvSpPr txBox="1"/>
      </xdr:nvSpPr>
      <xdr:spPr>
        <a:xfrm>
          <a:off x="182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801BC3-4908-4148-B02A-4DAA05EDBB7C}"/>
            </a:ext>
          </a:extLst>
        </xdr:cNvPr>
        <xdr:cNvSpPr txBox="1"/>
      </xdr:nvSpPr>
      <xdr:spPr>
        <a:xfrm>
          <a:off x="93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73" name="楕円 72">
          <a:extLst>
            <a:ext uri="{FF2B5EF4-FFF2-40B4-BE49-F238E27FC236}">
              <a16:creationId xmlns:a16="http://schemas.microsoft.com/office/drawing/2014/main" id="{D5372F59-2883-429F-8E4D-D051A0137067}"/>
            </a:ext>
          </a:extLst>
        </xdr:cNvPr>
        <xdr:cNvSpPr/>
      </xdr:nvSpPr>
      <xdr:spPr>
        <a:xfrm>
          <a:off x="4584700" y="61194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34</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58B60FA7-A459-484E-894E-D9EDDA2967D3}"/>
            </a:ext>
          </a:extLst>
        </xdr:cNvPr>
        <xdr:cNvSpPr txBox="1"/>
      </xdr:nvSpPr>
      <xdr:spPr>
        <a:xfrm>
          <a:off x="4673600" y="597092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5" name="楕円 74">
          <a:extLst>
            <a:ext uri="{FF2B5EF4-FFF2-40B4-BE49-F238E27FC236}">
              <a16:creationId xmlns:a16="http://schemas.microsoft.com/office/drawing/2014/main" id="{315A3479-B908-49CF-9EC1-B032474DD872}"/>
            </a:ext>
          </a:extLst>
        </xdr:cNvPr>
        <xdr:cNvSpPr/>
      </xdr:nvSpPr>
      <xdr:spPr>
        <a:xfrm>
          <a:off x="3746500" y="610616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35</xdr:row>
      <xdr:rowOff>156210</xdr:rowOff>
    </xdr:from>
    <xdr:to>
      <xdr:col>24</xdr:col>
      <xdr:colOff>63500</xdr:colOff>
      <xdr:row>35</xdr:row>
      <xdr:rowOff>169545</xdr:rowOff>
    </xdr:to>
    <xdr:cxnSp macro="">
      <xdr:nvCxnSpPr>
        <xdr:cNvPr id="76" name="直線コネクタ 75">
          <a:extLst>
            <a:ext uri="{FF2B5EF4-FFF2-40B4-BE49-F238E27FC236}">
              <a16:creationId xmlns:a16="http://schemas.microsoft.com/office/drawing/2014/main" id="{605056F9-08EA-4D07-A1EA-91E7B6F6847D}"/>
            </a:ext>
          </a:extLst>
        </xdr:cNvPr>
        <xdr:cNvCxnSpPr/>
      </xdr:nvCxnSpPr>
      <xdr:spPr>
        <a:xfrm>
          <a:off x="3797300" y="6156960"/>
          <a:ext cx="838200" cy="13335"/>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7" name="楕円 76">
          <a:extLst>
            <a:ext uri="{FF2B5EF4-FFF2-40B4-BE49-F238E27FC236}">
              <a16:creationId xmlns:a16="http://schemas.microsoft.com/office/drawing/2014/main" id="{77334A14-5AE5-4EED-AE5F-7084BDFF1373}"/>
            </a:ext>
          </a:extLst>
        </xdr:cNvPr>
        <xdr:cNvSpPr/>
      </xdr:nvSpPr>
      <xdr:spPr>
        <a:xfrm>
          <a:off x="2857500" y="60852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35</xdr:row>
      <xdr:rowOff>135255</xdr:rowOff>
    </xdr:from>
    <xdr:to>
      <xdr:col>19</xdr:col>
      <xdr:colOff>177800</xdr:colOff>
      <xdr:row>35</xdr:row>
      <xdr:rowOff>156210</xdr:rowOff>
    </xdr:to>
    <xdr:cxnSp macro="">
      <xdr:nvCxnSpPr>
        <xdr:cNvPr id="78" name="直線コネクタ 77">
          <a:extLst>
            <a:ext uri="{FF2B5EF4-FFF2-40B4-BE49-F238E27FC236}">
              <a16:creationId xmlns:a16="http://schemas.microsoft.com/office/drawing/2014/main" id="{A9B18252-ED57-4C53-90A0-5E43EC3EF67E}"/>
            </a:ext>
          </a:extLst>
        </xdr:cNvPr>
        <xdr:cNvCxnSpPr/>
      </xdr:nvCxnSpPr>
      <xdr:spPr>
        <a:xfrm>
          <a:off x="2908300" y="6136005"/>
          <a:ext cx="889000" cy="20955"/>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35</xdr:row>
      <xdr:rowOff>73025</xdr:rowOff>
    </xdr:from>
    <xdr:to>
      <xdr:col>10</xdr:col>
      <xdr:colOff>165100</xdr:colOff>
      <xdr:row>36</xdr:row>
      <xdr:rowOff>3175</xdr:rowOff>
    </xdr:to>
    <xdr:sp macro="" textlink="">
      <xdr:nvSpPr>
        <xdr:cNvPr id="79" name="楕円 78">
          <a:extLst>
            <a:ext uri="{FF2B5EF4-FFF2-40B4-BE49-F238E27FC236}">
              <a16:creationId xmlns:a16="http://schemas.microsoft.com/office/drawing/2014/main" id="{0280533E-2A51-4CA0-ABA1-06E881B3F4AA}"/>
            </a:ext>
          </a:extLst>
        </xdr:cNvPr>
        <xdr:cNvSpPr/>
      </xdr:nvSpPr>
      <xdr:spPr>
        <a:xfrm>
          <a:off x="1968500" y="607377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35</xdr:row>
      <xdr:rowOff>123825</xdr:rowOff>
    </xdr:from>
    <xdr:to>
      <xdr:col>15</xdr:col>
      <xdr:colOff>50800</xdr:colOff>
      <xdr:row>35</xdr:row>
      <xdr:rowOff>135255</xdr:rowOff>
    </xdr:to>
    <xdr:cxnSp macro="">
      <xdr:nvCxnSpPr>
        <xdr:cNvPr id="80" name="直線コネクタ 79">
          <a:extLst>
            <a:ext uri="{FF2B5EF4-FFF2-40B4-BE49-F238E27FC236}">
              <a16:creationId xmlns:a16="http://schemas.microsoft.com/office/drawing/2014/main" id="{F82A8045-052B-46C5-83E5-C5FFF921210E}"/>
            </a:ext>
          </a:extLst>
        </xdr:cNvPr>
        <xdr:cNvCxnSpPr/>
      </xdr:nvCxnSpPr>
      <xdr:spPr>
        <a:xfrm>
          <a:off x="2019300" y="6124575"/>
          <a:ext cx="889000" cy="11430"/>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34</xdr:row>
      <xdr:rowOff>132080</xdr:rowOff>
    </xdr:from>
    <xdr:to>
      <xdr:col>6</xdr:col>
      <xdr:colOff>38100</xdr:colOff>
      <xdr:row>35</xdr:row>
      <xdr:rowOff>62230</xdr:rowOff>
    </xdr:to>
    <xdr:sp macro="" textlink="">
      <xdr:nvSpPr>
        <xdr:cNvPr id="81" name="楕円 80">
          <a:extLst>
            <a:ext uri="{FF2B5EF4-FFF2-40B4-BE49-F238E27FC236}">
              <a16:creationId xmlns:a16="http://schemas.microsoft.com/office/drawing/2014/main" id="{9A7A32E8-5788-4974-BE27-D0F356873AC5}"/>
            </a:ext>
          </a:extLst>
        </xdr:cNvPr>
        <xdr:cNvSpPr/>
      </xdr:nvSpPr>
      <xdr:spPr>
        <a:xfrm>
          <a:off x="1079500" y="59613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35</xdr:row>
      <xdr:rowOff>11430</xdr:rowOff>
    </xdr:from>
    <xdr:to>
      <xdr:col>10</xdr:col>
      <xdr:colOff>114300</xdr:colOff>
      <xdr:row>35</xdr:row>
      <xdr:rowOff>123825</xdr:rowOff>
    </xdr:to>
    <xdr:cxnSp macro="">
      <xdr:nvCxnSpPr>
        <xdr:cNvPr id="82" name="直線コネクタ 81">
          <a:extLst>
            <a:ext uri="{FF2B5EF4-FFF2-40B4-BE49-F238E27FC236}">
              <a16:creationId xmlns:a16="http://schemas.microsoft.com/office/drawing/2014/main" id="{09647811-BCF7-4E68-B18B-E12601B604B1}"/>
            </a:ext>
          </a:extLst>
        </xdr:cNvPr>
        <xdr:cNvCxnSpPr/>
      </xdr:nvCxnSpPr>
      <xdr:spPr>
        <a:xfrm>
          <a:off x="1130300" y="6012180"/>
          <a:ext cx="889000" cy="112395"/>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a:extLst>
            <a:ext uri="{FF2B5EF4-FFF2-40B4-BE49-F238E27FC236}">
              <a16:creationId xmlns:a16="http://schemas.microsoft.com/office/drawing/2014/main" id="{7AEEE295-DC6C-4884-8354-74B2142A08B9}"/>
            </a:ext>
          </a:extLst>
        </xdr:cNvPr>
        <xdr:cNvSpPr txBox="1"/>
      </xdr:nvSpPr>
      <xdr:spPr>
        <a:xfrm>
          <a:off x="3582044" y="64693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681D5D2E-A9A3-417F-BCFE-FE11D0FB623A}"/>
            </a:ext>
          </a:extLst>
        </xdr:cNvPr>
        <xdr:cNvSpPr txBox="1"/>
      </xdr:nvSpPr>
      <xdr:spPr>
        <a:xfrm>
          <a:off x="2705744" y="643701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DD9DB0BC-F034-47C7-B1E2-AD7CC642FF4A}"/>
            </a:ext>
          </a:extLst>
        </xdr:cNvPr>
        <xdr:cNvSpPr txBox="1"/>
      </xdr:nvSpPr>
      <xdr:spPr>
        <a:xfrm>
          <a:off x="1816744" y="64084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4A4A3969-C9D2-4190-8448-7078E4FECF7A}"/>
            </a:ext>
          </a:extLst>
        </xdr:cNvPr>
        <xdr:cNvSpPr txBox="1"/>
      </xdr:nvSpPr>
      <xdr:spPr>
        <a:xfrm>
          <a:off x="927744" y="63951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34</xdr:row>
      <xdr:rowOff>52087</xdr:rowOff>
    </xdr:from>
    <xdr:ext cx="405111" cy="259045"/>
    <xdr:sp macro="" textlink="">
      <xdr:nvSpPr>
        <xdr:cNvPr id="87" name="n_1mainValue【道路】&#10;有形固定資産減価償却率">
          <a:extLst>
            <a:ext uri="{FF2B5EF4-FFF2-40B4-BE49-F238E27FC236}">
              <a16:creationId xmlns:a16="http://schemas.microsoft.com/office/drawing/2014/main" id="{12AE3609-7281-4263-A801-08069AECEAF8}"/>
            </a:ext>
          </a:extLst>
        </xdr:cNvPr>
        <xdr:cNvSpPr txBox="1"/>
      </xdr:nvSpPr>
      <xdr:spPr>
        <a:xfrm>
          <a:off x="3582044" y="588138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34</xdr:row>
      <xdr:rowOff>31132</xdr:rowOff>
    </xdr:from>
    <xdr:ext cx="405111" cy="259045"/>
    <xdr:sp macro="" textlink="">
      <xdr:nvSpPr>
        <xdr:cNvPr id="88" name="n_2mainValue【道路】&#10;有形固定資産減価償却率">
          <a:extLst>
            <a:ext uri="{FF2B5EF4-FFF2-40B4-BE49-F238E27FC236}">
              <a16:creationId xmlns:a16="http://schemas.microsoft.com/office/drawing/2014/main" id="{D65821AC-4B77-4B47-BF59-55E6769F23EB}"/>
            </a:ext>
          </a:extLst>
        </xdr:cNvPr>
        <xdr:cNvSpPr txBox="1"/>
      </xdr:nvSpPr>
      <xdr:spPr>
        <a:xfrm>
          <a:off x="2705744" y="58604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42.1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34</xdr:row>
      <xdr:rowOff>19702</xdr:rowOff>
    </xdr:from>
    <xdr:ext cx="405111" cy="259045"/>
    <xdr:sp macro="" textlink="">
      <xdr:nvSpPr>
        <xdr:cNvPr id="89" name="n_3mainValue【道路】&#10;有形固定資産減価償却率">
          <a:extLst>
            <a:ext uri="{FF2B5EF4-FFF2-40B4-BE49-F238E27FC236}">
              <a16:creationId xmlns:a16="http://schemas.microsoft.com/office/drawing/2014/main" id="{D39BBF52-000C-4470-883E-B086B75785CB}"/>
            </a:ext>
          </a:extLst>
        </xdr:cNvPr>
        <xdr:cNvSpPr txBox="1"/>
      </xdr:nvSpPr>
      <xdr:spPr>
        <a:xfrm>
          <a:off x="1816744" y="58490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33</xdr:row>
      <xdr:rowOff>78757</xdr:rowOff>
    </xdr:from>
    <xdr:ext cx="405111" cy="259045"/>
    <xdr:sp macro="" textlink="">
      <xdr:nvSpPr>
        <xdr:cNvPr id="90" name="n_4mainValue【道路】&#10;有形固定資産減価償却率">
          <a:extLst>
            <a:ext uri="{FF2B5EF4-FFF2-40B4-BE49-F238E27FC236}">
              <a16:creationId xmlns:a16="http://schemas.microsoft.com/office/drawing/2014/main" id="{342E165E-DD4C-48B5-AC18-F0FCBF523865}"/>
            </a:ext>
          </a:extLst>
        </xdr:cNvPr>
        <xdr:cNvSpPr txBox="1"/>
      </xdr:nvSpPr>
      <xdr:spPr>
        <a:xfrm>
          <a:off x="927744" y="57366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35.6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C8CB23B-AF38-419E-AA8D-CC094991CBAA}"/>
            </a:ext>
          </a:extLst>
        </xdr:cNvPr>
        <xdr:cNvSpPr/>
      </xdr:nvSpPr>
      <xdr:spPr>
        <a:xfrm>
          <a:off x="6604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B18AD80-C6D7-41CB-A6F4-D7859F885E03}"/>
            </a:ext>
          </a:extLst>
        </xdr:cNvPr>
        <xdr:cNvSpPr/>
      </xdr:nvSpPr>
      <xdr:spPr>
        <a:xfrm>
          <a:off x="67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632C2D-50CA-44F1-888F-6779FF3E2F4E}"/>
            </a:ext>
          </a:extLst>
        </xdr:cNvPr>
        <xdr:cNvSpPr/>
      </xdr:nvSpPr>
      <xdr:spPr>
        <a:xfrm>
          <a:off x="67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61A8491-CCBF-4EC8-BE07-8DAAF780CA76}"/>
            </a:ext>
          </a:extLst>
        </xdr:cNvPr>
        <xdr:cNvSpPr/>
      </xdr:nvSpPr>
      <xdr:spPr>
        <a:xfrm>
          <a:off x="7747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4EC633D-D8E3-4CA0-8A00-5D698FC216E1}"/>
            </a:ext>
          </a:extLst>
        </xdr:cNvPr>
        <xdr:cNvSpPr/>
      </xdr:nvSpPr>
      <xdr:spPr>
        <a:xfrm>
          <a:off x="7747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9.823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D3E91B0-E749-43CF-B1A8-DA56C144DCA7}"/>
            </a:ext>
          </a:extLst>
        </xdr:cNvPr>
        <xdr:cNvSpPr/>
      </xdr:nvSpPr>
      <xdr:spPr>
        <a:xfrm>
          <a:off x="8890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34AA23E-3C92-4DD9-AB15-F47C0403560B}"/>
            </a:ext>
          </a:extLst>
        </xdr:cNvPr>
        <xdr:cNvSpPr/>
      </xdr:nvSpPr>
      <xdr:spPr>
        <a:xfrm>
          <a:off x="8890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5.948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E701B26-A2F8-4832-9027-F3CDCA18C127}"/>
            </a:ext>
          </a:extLst>
        </xdr:cNvPr>
        <xdr:cNvSpPr/>
      </xdr:nvSpPr>
      <xdr:spPr>
        <a:xfrm>
          <a:off x="6604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C5A5F66-59A9-457B-8C7D-99815CC9A929}"/>
            </a:ext>
          </a:extLst>
        </xdr:cNvPr>
        <xdr:cNvSpPr txBox="1"/>
      </xdr:nvSpPr>
      <xdr:spPr>
        <a:xfrm>
          <a:off x="6565900" y="5143500"/>
          <a:ext cx="343427"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54BE8E8-CF1B-4C58-A01F-8F3E1E11CFB8}"/>
            </a:ext>
          </a:extLst>
        </xdr:cNvPr>
        <xdr:cNvCxnSpPr/>
      </xdr:nvCxnSpPr>
      <xdr:spPr>
        <a:xfrm>
          <a:off x="6604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E69D125C-5380-4BD3-8283-F53D01A274F9}"/>
            </a:ext>
          </a:extLst>
        </xdr:cNvPr>
        <xdr:cNvCxnSpPr/>
      </xdr:nvCxnSpPr>
      <xdr:spPr>
        <a:xfrm>
          <a:off x="6604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A7DF559-C2A4-4090-A2B2-3D9847050751}"/>
            </a:ext>
          </a:extLst>
        </xdr:cNvPr>
        <xdr:cNvSpPr txBox="1"/>
      </xdr:nvSpPr>
      <xdr:spPr>
        <a:xfrm>
          <a:off x="6136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D1E84EAD-55C9-4C43-9FFE-CDAD6B4C4DFB}"/>
            </a:ext>
          </a:extLst>
        </xdr:cNvPr>
        <xdr:cNvCxnSpPr/>
      </xdr:nvCxnSpPr>
      <xdr:spPr>
        <a:xfrm>
          <a:off x="6604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DEE8B55D-2039-4F7A-9CF5-EB9FA4685F2C}"/>
            </a:ext>
          </a:extLst>
        </xdr:cNvPr>
        <xdr:cNvSpPr txBox="1"/>
      </xdr:nvSpPr>
      <xdr:spPr>
        <a:xfrm>
          <a:off x="6072701" y="6824634"/>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90A6D08-3518-4B81-9B8F-A07FB71B2FC8}"/>
            </a:ext>
          </a:extLst>
        </xdr:cNvPr>
        <xdr:cNvCxnSpPr/>
      </xdr:nvCxnSpPr>
      <xdr:spPr>
        <a:xfrm>
          <a:off x="6604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096E195-0AAE-460E-87B3-B4CE7AA48A74}"/>
            </a:ext>
          </a:extLst>
        </xdr:cNvPr>
        <xdr:cNvSpPr txBox="1"/>
      </xdr:nvSpPr>
      <xdr:spPr>
        <a:xfrm>
          <a:off x="6072701" y="6498062"/>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C917E04-15FD-4DFF-8DA2-2F20A22A5F90}"/>
            </a:ext>
          </a:extLst>
        </xdr:cNvPr>
        <xdr:cNvCxnSpPr/>
      </xdr:nvCxnSpPr>
      <xdr:spPr>
        <a:xfrm>
          <a:off x="6604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EB5241E-C344-4451-8052-E4F3678D33E0}"/>
            </a:ext>
          </a:extLst>
        </xdr:cNvPr>
        <xdr:cNvSpPr txBox="1"/>
      </xdr:nvSpPr>
      <xdr:spPr>
        <a:xfrm>
          <a:off x="6072701" y="6171491"/>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E643956A-A034-4AE4-AA53-9BDA99539F4A}"/>
            </a:ext>
          </a:extLst>
        </xdr:cNvPr>
        <xdr:cNvCxnSpPr/>
      </xdr:nvCxnSpPr>
      <xdr:spPr>
        <a:xfrm>
          <a:off x="6604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CF8C82B6-E04D-4C9A-8CA6-D821862F8D77}"/>
            </a:ext>
          </a:extLst>
        </xdr:cNvPr>
        <xdr:cNvSpPr txBox="1"/>
      </xdr:nvSpPr>
      <xdr:spPr>
        <a:xfrm>
          <a:off x="6072701" y="5844920"/>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F6C2445C-6E01-4B5A-A444-89303303A6D5}"/>
            </a:ext>
          </a:extLst>
        </xdr:cNvPr>
        <xdr:cNvCxnSpPr/>
      </xdr:nvCxnSpPr>
      <xdr:spPr>
        <a:xfrm>
          <a:off x="6604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B4D2D8B5-58E0-46C9-A0E2-FFCFF92988B6}"/>
            </a:ext>
          </a:extLst>
        </xdr:cNvPr>
        <xdr:cNvSpPr txBox="1"/>
      </xdr:nvSpPr>
      <xdr:spPr>
        <a:xfrm>
          <a:off x="6008581" y="5518349"/>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C480180-C5E4-4724-916B-2065FD19E345}"/>
            </a:ext>
          </a:extLst>
        </xdr:cNvPr>
        <xdr:cNvCxnSpPr/>
      </xdr:nvCxnSpPr>
      <xdr:spPr>
        <a:xfrm>
          <a:off x="6604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CA4DECF2-5782-4B73-A082-7CD249F807CC}"/>
            </a:ext>
          </a:extLst>
        </xdr:cNvPr>
        <xdr:cNvSpPr txBox="1"/>
      </xdr:nvSpPr>
      <xdr:spPr>
        <a:xfrm>
          <a:off x="6008581" y="5191777"/>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E8A0C10-CA64-481D-86C1-EC44B2ABA21F}"/>
            </a:ext>
          </a:extLst>
        </xdr:cNvPr>
        <xdr:cNvSpPr/>
      </xdr:nvSpPr>
      <xdr:spPr>
        <a:xfrm>
          <a:off x="6604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A2132E6A-F3F2-42AF-9A75-0787B2C2FBB7}"/>
            </a:ext>
          </a:extLst>
        </xdr:cNvPr>
        <xdr:cNvCxnSpPr/>
      </xdr:nvCxnSpPr>
      <xdr:spPr>
        <a:xfrm flipV="1">
          <a:off x="10476865" y="5851093"/>
          <a:ext cx="0" cy="1282968"/>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741A53FC-E761-402A-9483-9ADCACB1B3E5}"/>
            </a:ext>
          </a:extLst>
        </xdr:cNvPr>
        <xdr:cNvSpPr txBox="1"/>
      </xdr:nvSpPr>
      <xdr:spPr>
        <a:xfrm>
          <a:off x="10515600" y="713788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9.760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629CF721-F852-4E1E-8690-10E2063E76CD}"/>
            </a:ext>
          </a:extLst>
        </xdr:cNvPr>
        <xdr:cNvCxnSpPr/>
      </xdr:nvCxnSpPr>
      <xdr:spPr>
        <a:xfrm>
          <a:off x="10388600" y="713406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3F45A5E0-26EE-4788-8C71-F102437B66E5}"/>
            </a:ext>
          </a:extLst>
        </xdr:cNvPr>
        <xdr:cNvSpPr txBox="1"/>
      </xdr:nvSpPr>
      <xdr:spPr>
        <a:xfrm>
          <a:off x="10515600" y="5626320"/>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88.332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A9E3249B-7119-4A94-B9C7-404128D745BC}"/>
            </a:ext>
          </a:extLst>
        </xdr:cNvPr>
        <xdr:cNvCxnSpPr/>
      </xdr:nvCxnSpPr>
      <xdr:spPr>
        <a:xfrm>
          <a:off x="10388600" y="585109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39</xdr:row>
      <xdr:rowOff>45024</xdr:rowOff>
    </xdr:from>
    <xdr:ext cx="534377" cy="259045"/>
    <xdr:sp macro="" textlink="">
      <xdr:nvSpPr>
        <xdr:cNvPr id="121" name="【道路】&#10;一人当たり延長平均値テキスト">
          <a:extLst>
            <a:ext uri="{FF2B5EF4-FFF2-40B4-BE49-F238E27FC236}">
              <a16:creationId xmlns:a16="http://schemas.microsoft.com/office/drawing/2014/main" id="{E9DD3FEC-6A9C-41B8-9BA8-89BA7F3EA1E7}"/>
            </a:ext>
          </a:extLst>
        </xdr:cNvPr>
        <xdr:cNvSpPr txBox="1"/>
      </xdr:nvSpPr>
      <xdr:spPr>
        <a:xfrm>
          <a:off x="10515600" y="6731574"/>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29.977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B3CB4D90-1C52-4129-BEB9-7AFD2D3B4567}"/>
            </a:ext>
          </a:extLst>
        </xdr:cNvPr>
        <xdr:cNvSpPr/>
      </xdr:nvSpPr>
      <xdr:spPr>
        <a:xfrm>
          <a:off x="10426700" y="675314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B4BD45AC-2EA6-477B-AF08-739D5C1561CE}"/>
            </a:ext>
          </a:extLst>
        </xdr:cNvPr>
        <xdr:cNvSpPr/>
      </xdr:nvSpPr>
      <xdr:spPr>
        <a:xfrm>
          <a:off x="9588500" y="67621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1B5387AC-7013-4DEC-9DF7-708F269052A4}"/>
            </a:ext>
          </a:extLst>
        </xdr:cNvPr>
        <xdr:cNvSpPr/>
      </xdr:nvSpPr>
      <xdr:spPr>
        <a:xfrm>
          <a:off x="8699500" y="677443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A8D6879D-6152-49C4-A3AB-57FC93A35A6D}"/>
            </a:ext>
          </a:extLst>
        </xdr:cNvPr>
        <xdr:cNvSpPr/>
      </xdr:nvSpPr>
      <xdr:spPr>
        <a:xfrm>
          <a:off x="7810500" y="677388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BA40F10B-7561-4D4B-AD85-3D1170B5DE0F}"/>
            </a:ext>
          </a:extLst>
        </xdr:cNvPr>
        <xdr:cNvSpPr/>
      </xdr:nvSpPr>
      <xdr:spPr>
        <a:xfrm>
          <a:off x="6921500" y="682610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42E22F9-A6AD-4D7E-8929-359116BA0B61}"/>
            </a:ext>
          </a:extLst>
        </xdr:cNvPr>
        <xdr:cNvSpPr txBox="1"/>
      </xdr:nvSpPr>
      <xdr:spPr>
        <a:xfrm>
          <a:off x="10287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0B35DA-09E3-43A8-876A-2E922E9C83A5}"/>
            </a:ext>
          </a:extLst>
        </xdr:cNvPr>
        <xdr:cNvSpPr txBox="1"/>
      </xdr:nvSpPr>
      <xdr:spPr>
        <a:xfrm>
          <a:off x="944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ECF12B-9B6B-45AF-B501-B26C12177482}"/>
            </a:ext>
          </a:extLst>
        </xdr:cNvPr>
        <xdr:cNvSpPr txBox="1"/>
      </xdr:nvSpPr>
      <xdr:spPr>
        <a:xfrm>
          <a:off x="855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16E55DA-9408-4B4A-9376-6769462CF806}"/>
            </a:ext>
          </a:extLst>
        </xdr:cNvPr>
        <xdr:cNvSpPr txBox="1"/>
      </xdr:nvSpPr>
      <xdr:spPr>
        <a:xfrm>
          <a:off x="767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EE4E51A-FA7B-43DF-8042-5F94B81A9A67}"/>
            </a:ext>
          </a:extLst>
        </xdr:cNvPr>
        <xdr:cNvSpPr txBox="1"/>
      </xdr:nvSpPr>
      <xdr:spPr>
        <a:xfrm>
          <a:off x="678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39</xdr:row>
      <xdr:rowOff>22085</xdr:rowOff>
    </xdr:from>
    <xdr:to>
      <xdr:col>55</xdr:col>
      <xdr:colOff>50800</xdr:colOff>
      <xdr:row>39</xdr:row>
      <xdr:rowOff>123685</xdr:rowOff>
    </xdr:to>
    <xdr:sp macro="" textlink="">
      <xdr:nvSpPr>
        <xdr:cNvPr id="132" name="楕円 131">
          <a:extLst>
            <a:ext uri="{FF2B5EF4-FFF2-40B4-BE49-F238E27FC236}">
              <a16:creationId xmlns:a16="http://schemas.microsoft.com/office/drawing/2014/main" id="{83349A6F-F465-4632-B432-4B1ECA50E883}"/>
            </a:ext>
          </a:extLst>
        </xdr:cNvPr>
        <xdr:cNvSpPr/>
      </xdr:nvSpPr>
      <xdr:spPr>
        <a:xfrm>
          <a:off x="10426700" y="670863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38</xdr:row>
      <xdr:rowOff>44962</xdr:rowOff>
    </xdr:from>
    <xdr:ext cx="534377" cy="259045"/>
    <xdr:sp macro="" textlink="">
      <xdr:nvSpPr>
        <xdr:cNvPr id="133" name="【道路】&#10;一人当たり延長該当値テキスト">
          <a:extLst>
            <a:ext uri="{FF2B5EF4-FFF2-40B4-BE49-F238E27FC236}">
              <a16:creationId xmlns:a16="http://schemas.microsoft.com/office/drawing/2014/main" id="{F3F60D8A-9315-4D45-BC19-EFB84600EFA8}"/>
            </a:ext>
          </a:extLst>
        </xdr:cNvPr>
        <xdr:cNvSpPr txBox="1"/>
      </xdr:nvSpPr>
      <xdr:spPr>
        <a:xfrm>
          <a:off x="10515600" y="6560062"/>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32.703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39</xdr:row>
      <xdr:rowOff>29204</xdr:rowOff>
    </xdr:from>
    <xdr:to>
      <xdr:col>50</xdr:col>
      <xdr:colOff>165100</xdr:colOff>
      <xdr:row>39</xdr:row>
      <xdr:rowOff>130804</xdr:rowOff>
    </xdr:to>
    <xdr:sp macro="" textlink="">
      <xdr:nvSpPr>
        <xdr:cNvPr id="134" name="楕円 133">
          <a:extLst>
            <a:ext uri="{FF2B5EF4-FFF2-40B4-BE49-F238E27FC236}">
              <a16:creationId xmlns:a16="http://schemas.microsoft.com/office/drawing/2014/main" id="{5896EEEB-3FCD-45D3-86E8-450FFB0D7541}"/>
            </a:ext>
          </a:extLst>
        </xdr:cNvPr>
        <xdr:cNvSpPr/>
      </xdr:nvSpPr>
      <xdr:spPr>
        <a:xfrm>
          <a:off x="9588500" y="671575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39</xdr:row>
      <xdr:rowOff>72885</xdr:rowOff>
    </xdr:from>
    <xdr:to>
      <xdr:col>55</xdr:col>
      <xdr:colOff>0</xdr:colOff>
      <xdr:row>39</xdr:row>
      <xdr:rowOff>80004</xdr:rowOff>
    </xdr:to>
    <xdr:cxnSp macro="">
      <xdr:nvCxnSpPr>
        <xdr:cNvPr id="135" name="直線コネクタ 134">
          <a:extLst>
            <a:ext uri="{FF2B5EF4-FFF2-40B4-BE49-F238E27FC236}">
              <a16:creationId xmlns:a16="http://schemas.microsoft.com/office/drawing/2014/main" id="{164328DD-EDB0-45D8-981C-5DECA68A46BA}"/>
            </a:ext>
          </a:extLst>
        </xdr:cNvPr>
        <xdr:cNvCxnSpPr/>
      </xdr:nvCxnSpPr>
      <xdr:spPr>
        <a:xfrm flipV="1">
          <a:off x="9639300" y="6759435"/>
          <a:ext cx="838200" cy="7119"/>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39</xdr:row>
      <xdr:rowOff>28094</xdr:rowOff>
    </xdr:from>
    <xdr:to>
      <xdr:col>46</xdr:col>
      <xdr:colOff>38100</xdr:colOff>
      <xdr:row>39</xdr:row>
      <xdr:rowOff>129694</xdr:rowOff>
    </xdr:to>
    <xdr:sp macro="" textlink="">
      <xdr:nvSpPr>
        <xdr:cNvPr id="136" name="楕円 135">
          <a:extLst>
            <a:ext uri="{FF2B5EF4-FFF2-40B4-BE49-F238E27FC236}">
              <a16:creationId xmlns:a16="http://schemas.microsoft.com/office/drawing/2014/main" id="{B5B80021-96CE-4DC3-A81E-FC7E8438DD84}"/>
            </a:ext>
          </a:extLst>
        </xdr:cNvPr>
        <xdr:cNvSpPr/>
      </xdr:nvSpPr>
      <xdr:spPr>
        <a:xfrm>
          <a:off x="8699500" y="671464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39</xdr:row>
      <xdr:rowOff>78894</xdr:rowOff>
    </xdr:from>
    <xdr:to>
      <xdr:col>50</xdr:col>
      <xdr:colOff>114300</xdr:colOff>
      <xdr:row>39</xdr:row>
      <xdr:rowOff>80004</xdr:rowOff>
    </xdr:to>
    <xdr:cxnSp macro="">
      <xdr:nvCxnSpPr>
        <xdr:cNvPr id="137" name="直線コネクタ 136">
          <a:extLst>
            <a:ext uri="{FF2B5EF4-FFF2-40B4-BE49-F238E27FC236}">
              <a16:creationId xmlns:a16="http://schemas.microsoft.com/office/drawing/2014/main" id="{57C80694-866B-4B20-A9DD-A2106BB05C58}"/>
            </a:ext>
          </a:extLst>
        </xdr:cNvPr>
        <xdr:cNvCxnSpPr/>
      </xdr:nvCxnSpPr>
      <xdr:spPr>
        <a:xfrm>
          <a:off x="8750300" y="6765444"/>
          <a:ext cx="889000" cy="1110"/>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39</xdr:row>
      <xdr:rowOff>32241</xdr:rowOff>
    </xdr:from>
    <xdr:to>
      <xdr:col>41</xdr:col>
      <xdr:colOff>101600</xdr:colOff>
      <xdr:row>39</xdr:row>
      <xdr:rowOff>133841</xdr:rowOff>
    </xdr:to>
    <xdr:sp macro="" textlink="">
      <xdr:nvSpPr>
        <xdr:cNvPr id="138" name="楕円 137">
          <a:extLst>
            <a:ext uri="{FF2B5EF4-FFF2-40B4-BE49-F238E27FC236}">
              <a16:creationId xmlns:a16="http://schemas.microsoft.com/office/drawing/2014/main" id="{E7FF1D17-9E30-4A99-9E12-252EF5079D86}"/>
            </a:ext>
          </a:extLst>
        </xdr:cNvPr>
        <xdr:cNvSpPr/>
      </xdr:nvSpPr>
      <xdr:spPr>
        <a:xfrm>
          <a:off x="7810500" y="671879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39</xdr:row>
      <xdr:rowOff>78894</xdr:rowOff>
    </xdr:from>
    <xdr:to>
      <xdr:col>45</xdr:col>
      <xdr:colOff>177800</xdr:colOff>
      <xdr:row>39</xdr:row>
      <xdr:rowOff>83041</xdr:rowOff>
    </xdr:to>
    <xdr:cxnSp macro="">
      <xdr:nvCxnSpPr>
        <xdr:cNvPr id="139" name="直線コネクタ 138">
          <a:extLst>
            <a:ext uri="{FF2B5EF4-FFF2-40B4-BE49-F238E27FC236}">
              <a16:creationId xmlns:a16="http://schemas.microsoft.com/office/drawing/2014/main" id="{6BCA3712-3D03-4A12-9D96-649B7EBBC6B7}"/>
            </a:ext>
          </a:extLst>
        </xdr:cNvPr>
        <xdr:cNvCxnSpPr/>
      </xdr:nvCxnSpPr>
      <xdr:spPr>
        <a:xfrm flipV="1">
          <a:off x="7861300" y="6765444"/>
          <a:ext cx="889000" cy="4147"/>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39</xdr:row>
      <xdr:rowOff>35067</xdr:rowOff>
    </xdr:from>
    <xdr:to>
      <xdr:col>36</xdr:col>
      <xdr:colOff>165100</xdr:colOff>
      <xdr:row>39</xdr:row>
      <xdr:rowOff>136667</xdr:rowOff>
    </xdr:to>
    <xdr:sp macro="" textlink="">
      <xdr:nvSpPr>
        <xdr:cNvPr id="140" name="楕円 139">
          <a:extLst>
            <a:ext uri="{FF2B5EF4-FFF2-40B4-BE49-F238E27FC236}">
              <a16:creationId xmlns:a16="http://schemas.microsoft.com/office/drawing/2014/main" id="{3F8D6030-B6A1-488F-B7B5-559ACDCEC690}"/>
            </a:ext>
          </a:extLst>
        </xdr:cNvPr>
        <xdr:cNvSpPr/>
      </xdr:nvSpPr>
      <xdr:spPr>
        <a:xfrm>
          <a:off x="6921500" y="672161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39</xdr:row>
      <xdr:rowOff>83041</xdr:rowOff>
    </xdr:from>
    <xdr:to>
      <xdr:col>41</xdr:col>
      <xdr:colOff>50800</xdr:colOff>
      <xdr:row>39</xdr:row>
      <xdr:rowOff>85867</xdr:rowOff>
    </xdr:to>
    <xdr:cxnSp macro="">
      <xdr:nvCxnSpPr>
        <xdr:cNvPr id="141" name="直線コネクタ 140">
          <a:extLst>
            <a:ext uri="{FF2B5EF4-FFF2-40B4-BE49-F238E27FC236}">
              <a16:creationId xmlns:a16="http://schemas.microsoft.com/office/drawing/2014/main" id="{90DB5646-F42B-4393-A52A-821573EA9DD7}"/>
            </a:ext>
          </a:extLst>
        </xdr:cNvPr>
        <xdr:cNvCxnSpPr/>
      </xdr:nvCxnSpPr>
      <xdr:spPr>
        <a:xfrm flipV="1">
          <a:off x="6972300" y="6769591"/>
          <a:ext cx="889000" cy="2826"/>
        </a:xfrm>
        <a:prstGeom prst="line">
          <a:avLst/>
        </a:prstGeom>
        <a:noFill/>
        <a:ln w="6350" cap="flat" cmpd="sng" algn="ctr">
          <a:solidFill>
            <a:srgbClr val="FF0000"/>
          </a:solidFill>
          <a:prstDash val="solid"/>
          <a:miter lim="800000"/>
        </a:ln>
        <a:effectLst/>
      </xdr:spPr>
    </xdr:cxnSp>
    <xdr:clientData/>
  </xdr:twoCellAnchor>
  <xdr:oneCellAnchor>
    <xdr:from>
      <xdr:col>49</xdr:col>
      <xdr:colOff>24911</xdr:colOff>
      <xdr:row>39</xdr:row>
      <xdr:rowOff>168305</xdr:rowOff>
    </xdr:from>
    <xdr:ext cx="534377" cy="259045"/>
    <xdr:sp macro="" textlink="">
      <xdr:nvSpPr>
        <xdr:cNvPr id="142" name="n_1aveValue【道路】&#10;一人当たり延長">
          <a:extLst>
            <a:ext uri="{FF2B5EF4-FFF2-40B4-BE49-F238E27FC236}">
              <a16:creationId xmlns:a16="http://schemas.microsoft.com/office/drawing/2014/main" id="{5CAFE3E6-0FA4-4833-BD2C-B3EA2BB47C57}"/>
            </a:ext>
          </a:extLst>
        </xdr:cNvPr>
        <xdr:cNvSpPr txBox="1"/>
      </xdr:nvSpPr>
      <xdr:spPr>
        <a:xfrm>
          <a:off x="9359411" y="6854855"/>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29.427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a:extLst>
            <a:ext uri="{FF2B5EF4-FFF2-40B4-BE49-F238E27FC236}">
              <a16:creationId xmlns:a16="http://schemas.microsoft.com/office/drawing/2014/main" id="{11DC94C3-F024-4DE9-B202-E37D34C67D4C}"/>
            </a:ext>
          </a:extLst>
        </xdr:cNvPr>
        <xdr:cNvSpPr txBox="1"/>
      </xdr:nvSpPr>
      <xdr:spPr>
        <a:xfrm>
          <a:off x="8483111" y="6867166"/>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28.673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a:extLst>
            <a:ext uri="{FF2B5EF4-FFF2-40B4-BE49-F238E27FC236}">
              <a16:creationId xmlns:a16="http://schemas.microsoft.com/office/drawing/2014/main" id="{63C1EE2A-B6CF-43E6-BCF5-6C0C9444978D}"/>
            </a:ext>
          </a:extLst>
        </xdr:cNvPr>
        <xdr:cNvSpPr txBox="1"/>
      </xdr:nvSpPr>
      <xdr:spPr>
        <a:xfrm>
          <a:off x="7594111" y="6866611"/>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28.707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a:extLst>
            <a:ext uri="{FF2B5EF4-FFF2-40B4-BE49-F238E27FC236}">
              <a16:creationId xmlns:a16="http://schemas.microsoft.com/office/drawing/2014/main" id="{A5D3E9DB-8E51-4286-B43E-53CB5EE19DF8}"/>
            </a:ext>
          </a:extLst>
        </xdr:cNvPr>
        <xdr:cNvSpPr txBox="1"/>
      </xdr:nvSpPr>
      <xdr:spPr>
        <a:xfrm>
          <a:off x="6705111" y="6918830"/>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25.509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24911</xdr:colOff>
      <xdr:row>37</xdr:row>
      <xdr:rowOff>147331</xdr:rowOff>
    </xdr:from>
    <xdr:ext cx="534377" cy="259045"/>
    <xdr:sp macro="" textlink="">
      <xdr:nvSpPr>
        <xdr:cNvPr id="146" name="n_1mainValue【道路】&#10;一人当たり延長">
          <a:extLst>
            <a:ext uri="{FF2B5EF4-FFF2-40B4-BE49-F238E27FC236}">
              <a16:creationId xmlns:a16="http://schemas.microsoft.com/office/drawing/2014/main" id="{A0EBD70E-17A7-4AA7-A420-D72F1B7B2333}"/>
            </a:ext>
          </a:extLst>
        </xdr:cNvPr>
        <xdr:cNvSpPr txBox="1"/>
      </xdr:nvSpPr>
      <xdr:spPr>
        <a:xfrm>
          <a:off x="9359411" y="6490981"/>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32.267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101111</xdr:colOff>
      <xdr:row>37</xdr:row>
      <xdr:rowOff>146221</xdr:rowOff>
    </xdr:from>
    <xdr:ext cx="534377" cy="259045"/>
    <xdr:sp macro="" textlink="">
      <xdr:nvSpPr>
        <xdr:cNvPr id="147" name="n_2mainValue【道路】&#10;一人当たり延長">
          <a:extLst>
            <a:ext uri="{FF2B5EF4-FFF2-40B4-BE49-F238E27FC236}">
              <a16:creationId xmlns:a16="http://schemas.microsoft.com/office/drawing/2014/main" id="{4BF5D1E0-2A6E-4635-9EB4-D427740475AC}"/>
            </a:ext>
          </a:extLst>
        </xdr:cNvPr>
        <xdr:cNvSpPr txBox="1"/>
      </xdr:nvSpPr>
      <xdr:spPr>
        <a:xfrm>
          <a:off x="8483111" y="6489871"/>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32.335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164611</xdr:colOff>
      <xdr:row>37</xdr:row>
      <xdr:rowOff>150368</xdr:rowOff>
    </xdr:from>
    <xdr:ext cx="534377" cy="259045"/>
    <xdr:sp macro="" textlink="">
      <xdr:nvSpPr>
        <xdr:cNvPr id="148" name="n_3mainValue【道路】&#10;一人当たり延長">
          <a:extLst>
            <a:ext uri="{FF2B5EF4-FFF2-40B4-BE49-F238E27FC236}">
              <a16:creationId xmlns:a16="http://schemas.microsoft.com/office/drawing/2014/main" id="{A7E57100-A608-4AE7-95CD-2373E1AB2204}"/>
            </a:ext>
          </a:extLst>
        </xdr:cNvPr>
        <xdr:cNvSpPr txBox="1"/>
      </xdr:nvSpPr>
      <xdr:spPr>
        <a:xfrm>
          <a:off x="7594111" y="6494018"/>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32.081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37</xdr:row>
      <xdr:rowOff>153194</xdr:rowOff>
    </xdr:from>
    <xdr:ext cx="534377" cy="259045"/>
    <xdr:sp macro="" textlink="">
      <xdr:nvSpPr>
        <xdr:cNvPr id="149" name="n_4mainValue【道路】&#10;一人当たり延長">
          <a:extLst>
            <a:ext uri="{FF2B5EF4-FFF2-40B4-BE49-F238E27FC236}">
              <a16:creationId xmlns:a16="http://schemas.microsoft.com/office/drawing/2014/main" id="{58F672CF-E90A-4E7A-B3AF-F02B665CFFD0}"/>
            </a:ext>
          </a:extLst>
        </xdr:cNvPr>
        <xdr:cNvSpPr txBox="1"/>
      </xdr:nvSpPr>
      <xdr:spPr>
        <a:xfrm>
          <a:off x="6705111" y="6496844"/>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31.908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3D3560B-7819-4EC9-992C-7137BB398FCC}"/>
            </a:ext>
          </a:extLst>
        </xdr:cNvPr>
        <xdr:cNvSpPr/>
      </xdr:nvSpPr>
      <xdr:spPr>
        <a:xfrm>
          <a:off x="762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A9CB503-24D8-4669-86F9-8B7CA4BE2706}"/>
            </a:ext>
          </a:extLst>
        </xdr:cNvPr>
        <xdr:cNvSpPr/>
      </xdr:nvSpPr>
      <xdr:spPr>
        <a:xfrm>
          <a:off x="8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D275883A-87AF-4562-B922-3A0622E6677A}"/>
            </a:ext>
          </a:extLst>
        </xdr:cNvPr>
        <xdr:cNvSpPr/>
      </xdr:nvSpPr>
      <xdr:spPr>
        <a:xfrm>
          <a:off x="8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43/46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908D2B56-1C14-4F8C-8F1A-D7FFE6364283}"/>
            </a:ext>
          </a:extLst>
        </xdr:cNvPr>
        <xdr:cNvSpPr/>
      </xdr:nvSpPr>
      <xdr:spPr>
        <a:xfrm>
          <a:off x="190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BBB2717-05E4-43C8-BA0A-87D7670BC666}"/>
            </a:ext>
          </a:extLst>
        </xdr:cNvPr>
        <xdr:cNvSpPr/>
      </xdr:nvSpPr>
      <xdr:spPr>
        <a:xfrm>
          <a:off x="190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973D284-CE8B-4288-85B1-BAFBCC37777B}"/>
            </a:ext>
          </a:extLst>
        </xdr:cNvPr>
        <xdr:cNvSpPr/>
      </xdr:nvSpPr>
      <xdr:spPr>
        <a:xfrm>
          <a:off x="3048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8BDECFA-471D-4F78-BEB2-B8956336CBA5}"/>
            </a:ext>
          </a:extLst>
        </xdr:cNvPr>
        <xdr:cNvSpPr/>
      </xdr:nvSpPr>
      <xdr:spPr>
        <a:xfrm>
          <a:off x="3048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FECCE9F-51AA-4C2B-80E8-D27C68A34E31}"/>
            </a:ext>
          </a:extLst>
        </xdr:cNvPr>
        <xdr:cNvSpPr/>
      </xdr:nvSpPr>
      <xdr:spPr>
        <a:xfrm>
          <a:off x="762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8E22566-C694-4FCF-B516-DF463AE4E06E}"/>
            </a:ext>
          </a:extLst>
        </xdr:cNvPr>
        <xdr:cNvSpPr txBox="1"/>
      </xdr:nvSpPr>
      <xdr:spPr>
        <a:xfrm>
          <a:off x="723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C7D5ECB-CAF6-418B-8251-F4D8756BC097}"/>
            </a:ext>
          </a:extLst>
        </xdr:cNvPr>
        <xdr:cNvCxnSpPr/>
      </xdr:nvCxnSpPr>
      <xdr:spPr>
        <a:xfrm>
          <a:off x="762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E2420CA5-5651-4D1E-9159-7302E92B72B6}"/>
            </a:ext>
          </a:extLst>
        </xdr:cNvPr>
        <xdr:cNvSpPr txBox="1"/>
      </xdr:nvSpPr>
      <xdr:spPr>
        <a:xfrm>
          <a:off x="294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676F6F55-7FCD-47E3-9503-36CFE1E507CC}"/>
            </a:ext>
          </a:extLst>
        </xdr:cNvPr>
        <xdr:cNvCxnSpPr/>
      </xdr:nvCxnSpPr>
      <xdr:spPr>
        <a:xfrm>
          <a:off x="762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D221FADF-1028-4825-8653-A90728C68B46}"/>
            </a:ext>
          </a:extLst>
        </xdr:cNvPr>
        <xdr:cNvSpPr txBox="1"/>
      </xdr:nvSpPr>
      <xdr:spPr>
        <a:xfrm>
          <a:off x="294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BBF2507-FDBE-4B14-AA2B-BB0157F4063B}"/>
            </a:ext>
          </a:extLst>
        </xdr:cNvPr>
        <xdr:cNvCxnSpPr/>
      </xdr:nvCxnSpPr>
      <xdr:spPr>
        <a:xfrm>
          <a:off x="762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F2C56F6E-07F9-4D4E-8EFB-C60B5296D7B7}"/>
            </a:ext>
          </a:extLst>
        </xdr:cNvPr>
        <xdr:cNvSpPr txBox="1"/>
      </xdr:nvSpPr>
      <xdr:spPr>
        <a:xfrm>
          <a:off x="358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57D76456-E598-4942-B6E8-4751E5B7C2E0}"/>
            </a:ext>
          </a:extLst>
        </xdr:cNvPr>
        <xdr:cNvCxnSpPr/>
      </xdr:nvCxnSpPr>
      <xdr:spPr>
        <a:xfrm>
          <a:off x="762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ED04B4F7-0598-45C1-B1BE-AC5AD40731DE}"/>
            </a:ext>
          </a:extLst>
        </xdr:cNvPr>
        <xdr:cNvSpPr txBox="1"/>
      </xdr:nvSpPr>
      <xdr:spPr>
        <a:xfrm>
          <a:off x="358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8DA24976-A1E6-4527-A1E1-868224FE2A18}"/>
            </a:ext>
          </a:extLst>
        </xdr:cNvPr>
        <xdr:cNvCxnSpPr/>
      </xdr:nvCxnSpPr>
      <xdr:spPr>
        <a:xfrm>
          <a:off x="762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8BBCE7C3-A116-444E-8916-6A4387FADE06}"/>
            </a:ext>
          </a:extLst>
        </xdr:cNvPr>
        <xdr:cNvSpPr txBox="1"/>
      </xdr:nvSpPr>
      <xdr:spPr>
        <a:xfrm>
          <a:off x="358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99806CBF-B6BE-4873-8FDF-A044E52C6674}"/>
            </a:ext>
          </a:extLst>
        </xdr:cNvPr>
        <xdr:cNvCxnSpPr/>
      </xdr:nvCxnSpPr>
      <xdr:spPr>
        <a:xfrm>
          <a:off x="762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0722EC8-58CB-4E8F-9D25-0DD4C1AF3EEC}"/>
            </a:ext>
          </a:extLst>
        </xdr:cNvPr>
        <xdr:cNvSpPr txBox="1"/>
      </xdr:nvSpPr>
      <xdr:spPr>
        <a:xfrm>
          <a:off x="358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6D3D39BE-58EC-4C0B-A917-A547D486A47F}"/>
            </a:ext>
          </a:extLst>
        </xdr:cNvPr>
        <xdr:cNvCxnSpPr/>
      </xdr:nvCxnSpPr>
      <xdr:spPr>
        <a:xfrm>
          <a:off x="762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668221FB-5277-4C21-87B6-A8CBD79E8793}"/>
            </a:ext>
          </a:extLst>
        </xdr:cNvPr>
        <xdr:cNvSpPr txBox="1"/>
      </xdr:nvSpPr>
      <xdr:spPr>
        <a:xfrm>
          <a:off x="423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3AFDCA5-A5D4-49AE-8276-987E4C2C8645}"/>
            </a:ext>
          </a:extLst>
        </xdr:cNvPr>
        <xdr:cNvCxnSpPr/>
      </xdr:nvCxnSpPr>
      <xdr:spPr>
        <a:xfrm>
          <a:off x="762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FD5778A9-089A-4F87-9E6E-6D9FA7086755}"/>
            </a:ext>
          </a:extLst>
        </xdr:cNvPr>
        <xdr:cNvSpPr/>
      </xdr:nvSpPr>
      <xdr:spPr>
        <a:xfrm>
          <a:off x="762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C2947DEB-1B20-4A8A-99DE-06F5D87BF138}"/>
            </a:ext>
          </a:extLst>
        </xdr:cNvPr>
        <xdr:cNvCxnSpPr/>
      </xdr:nvCxnSpPr>
      <xdr:spPr>
        <a:xfrm flipV="1">
          <a:off x="4634865" y="9565277"/>
          <a:ext cx="0" cy="1538151"/>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5545E474-CF96-471D-9B89-066D3B8E51C4}"/>
            </a:ext>
          </a:extLst>
        </xdr:cNvPr>
        <xdr:cNvSpPr txBox="1"/>
      </xdr:nvSpPr>
      <xdr:spPr>
        <a:xfrm>
          <a:off x="4673600" y="11107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17B8B24C-6648-455C-BC3A-C25E112DE669}"/>
            </a:ext>
          </a:extLst>
        </xdr:cNvPr>
        <xdr:cNvCxnSpPr/>
      </xdr:nvCxnSpPr>
      <xdr:spPr>
        <a:xfrm>
          <a:off x="4546600" y="11103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B551BEF9-04E2-4F16-BE06-D747B3889006}"/>
            </a:ext>
          </a:extLst>
        </xdr:cNvPr>
        <xdr:cNvSpPr txBox="1"/>
      </xdr:nvSpPr>
      <xdr:spPr>
        <a:xfrm>
          <a:off x="4673600" y="9340504"/>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2867F831-0EAA-48FA-A326-C7D2157B8A70}"/>
            </a:ext>
          </a:extLst>
        </xdr:cNvPr>
        <xdr:cNvCxnSpPr/>
      </xdr:nvCxnSpPr>
      <xdr:spPr>
        <a:xfrm>
          <a:off x="4546600" y="956527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77FBAACE-89E4-43F7-B376-2F895B5D98FC}"/>
            </a:ext>
          </a:extLst>
        </xdr:cNvPr>
        <xdr:cNvSpPr txBox="1"/>
      </xdr:nvSpPr>
      <xdr:spPr>
        <a:xfrm>
          <a:off x="4673600" y="1026724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74BF9701-B899-483A-ABE4-5B5B4755BF8E}"/>
            </a:ext>
          </a:extLst>
        </xdr:cNvPr>
        <xdr:cNvSpPr/>
      </xdr:nvSpPr>
      <xdr:spPr>
        <a:xfrm>
          <a:off x="4584700" y="1041581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A8EE86BA-6CB8-410D-98AB-02D65A242594}"/>
            </a:ext>
          </a:extLst>
        </xdr:cNvPr>
        <xdr:cNvSpPr/>
      </xdr:nvSpPr>
      <xdr:spPr>
        <a:xfrm>
          <a:off x="3746500" y="1037989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C74A022A-8CBC-4A54-9695-A95B2BE2256D}"/>
            </a:ext>
          </a:extLst>
        </xdr:cNvPr>
        <xdr:cNvSpPr/>
      </xdr:nvSpPr>
      <xdr:spPr>
        <a:xfrm>
          <a:off x="2857500" y="1035213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89DF421E-AE91-4778-B737-CE8CDB49A385}"/>
            </a:ext>
          </a:extLst>
        </xdr:cNvPr>
        <xdr:cNvSpPr/>
      </xdr:nvSpPr>
      <xdr:spPr>
        <a:xfrm>
          <a:off x="1968500" y="103668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49DDA496-C5A2-4018-A866-EC9D77593B4E}"/>
            </a:ext>
          </a:extLst>
        </xdr:cNvPr>
        <xdr:cNvSpPr/>
      </xdr:nvSpPr>
      <xdr:spPr>
        <a:xfrm>
          <a:off x="1079500" y="1034560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53D3BB-4336-4D3D-8065-A0A6392667C0}"/>
            </a:ext>
          </a:extLst>
        </xdr:cNvPr>
        <xdr:cNvSpPr txBox="1"/>
      </xdr:nvSpPr>
      <xdr:spPr>
        <a:xfrm>
          <a:off x="4445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EA4E89-6AA8-43E1-8C80-6A552DBF9091}"/>
            </a:ext>
          </a:extLst>
        </xdr:cNvPr>
        <xdr:cNvSpPr txBox="1"/>
      </xdr:nvSpPr>
      <xdr:spPr>
        <a:xfrm>
          <a:off x="3606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D75DE66-F4CE-4AAD-BD15-FDE93EDC060E}"/>
            </a:ext>
          </a:extLst>
        </xdr:cNvPr>
        <xdr:cNvSpPr txBox="1"/>
      </xdr:nvSpPr>
      <xdr:spPr>
        <a:xfrm>
          <a:off x="2717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0FBAA0-1313-4543-833B-0DEFE777B15F}"/>
            </a:ext>
          </a:extLst>
        </xdr:cNvPr>
        <xdr:cNvSpPr txBox="1"/>
      </xdr:nvSpPr>
      <xdr:spPr>
        <a:xfrm>
          <a:off x="182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74768298-5EC7-4E54-98E8-52BE904212C3}"/>
            </a:ext>
          </a:extLst>
        </xdr:cNvPr>
        <xdr:cNvSpPr txBox="1"/>
      </xdr:nvSpPr>
      <xdr:spPr>
        <a:xfrm>
          <a:off x="93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91" name="楕円 190">
          <a:extLst>
            <a:ext uri="{FF2B5EF4-FFF2-40B4-BE49-F238E27FC236}">
              <a16:creationId xmlns:a16="http://schemas.microsoft.com/office/drawing/2014/main" id="{0DE6B23E-A7BA-475D-92BA-246919C28A9B}"/>
            </a:ext>
          </a:extLst>
        </xdr:cNvPr>
        <xdr:cNvSpPr/>
      </xdr:nvSpPr>
      <xdr:spPr>
        <a:xfrm>
          <a:off x="4584700" y="1078973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62</xdr:row>
      <xdr:rowOff>138265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AF5FBD8-4813-49D2-81F0-B49C2B0FE6DB}"/>
            </a:ext>
          </a:extLst>
        </xdr:cNvPr>
        <xdr:cNvSpPr txBox="1"/>
      </xdr:nvSpPr>
      <xdr:spPr>
        <a:xfrm>
          <a:off x="4673600" y="10768165"/>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62</xdr:row>
      <xdr:rowOff>150041</xdr:rowOff>
    </xdr:from>
    <xdr:to>
      <xdr:col>20</xdr:col>
      <xdr:colOff>38100</xdr:colOff>
      <xdr:row>63</xdr:row>
      <xdr:rowOff>80191</xdr:rowOff>
    </xdr:to>
    <xdr:sp macro="" textlink="">
      <xdr:nvSpPr>
        <xdr:cNvPr id="193" name="楕円 192">
          <a:extLst>
            <a:ext uri="{FF2B5EF4-FFF2-40B4-BE49-F238E27FC236}">
              <a16:creationId xmlns:a16="http://schemas.microsoft.com/office/drawing/2014/main" id="{980B9480-BBD6-4F1A-88F2-A74209A0582E}"/>
            </a:ext>
          </a:extLst>
        </xdr:cNvPr>
        <xdr:cNvSpPr/>
      </xdr:nvSpPr>
      <xdr:spPr>
        <a:xfrm>
          <a:off x="3746500" y="1077994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63</xdr:row>
      <xdr:rowOff>29391</xdr:rowOff>
    </xdr:from>
    <xdr:to>
      <xdr:col>24</xdr:col>
      <xdr:colOff>63500</xdr:colOff>
      <xdr:row>63</xdr:row>
      <xdr:rowOff>39188</xdr:rowOff>
    </xdr:to>
    <xdr:cxnSp macro="">
      <xdr:nvCxnSpPr>
        <xdr:cNvPr id="194" name="直線コネクタ 193">
          <a:extLst>
            <a:ext uri="{FF2B5EF4-FFF2-40B4-BE49-F238E27FC236}">
              <a16:creationId xmlns:a16="http://schemas.microsoft.com/office/drawing/2014/main" id="{97A74FF9-D4D6-42B9-AC13-0D50864A3361}"/>
            </a:ext>
          </a:extLst>
        </xdr:cNvPr>
        <xdr:cNvCxnSpPr/>
      </xdr:nvCxnSpPr>
      <xdr:spPr>
        <a:xfrm>
          <a:off x="3797300" y="10830741"/>
          <a:ext cx="838200" cy="9797"/>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5" name="楕円 194">
          <a:extLst>
            <a:ext uri="{FF2B5EF4-FFF2-40B4-BE49-F238E27FC236}">
              <a16:creationId xmlns:a16="http://schemas.microsoft.com/office/drawing/2014/main" id="{2D132F46-44D6-41E1-9A6B-89DA86227832}"/>
            </a:ext>
          </a:extLst>
        </xdr:cNvPr>
        <xdr:cNvSpPr/>
      </xdr:nvSpPr>
      <xdr:spPr>
        <a:xfrm>
          <a:off x="2857500" y="1077177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63</xdr:row>
      <xdr:rowOff>21227</xdr:rowOff>
    </xdr:from>
    <xdr:to>
      <xdr:col>19</xdr:col>
      <xdr:colOff>177800</xdr:colOff>
      <xdr:row>63</xdr:row>
      <xdr:rowOff>29391</xdr:rowOff>
    </xdr:to>
    <xdr:cxnSp macro="">
      <xdr:nvCxnSpPr>
        <xdr:cNvPr id="196" name="直線コネクタ 195">
          <a:extLst>
            <a:ext uri="{FF2B5EF4-FFF2-40B4-BE49-F238E27FC236}">
              <a16:creationId xmlns:a16="http://schemas.microsoft.com/office/drawing/2014/main" id="{6139409D-64DE-4F25-B9D7-E58CA93F805D}"/>
            </a:ext>
          </a:extLst>
        </xdr:cNvPr>
        <xdr:cNvCxnSpPr/>
      </xdr:nvCxnSpPr>
      <xdr:spPr>
        <a:xfrm>
          <a:off x="2908300" y="10822577"/>
          <a:ext cx="889000" cy="8164"/>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62</xdr:row>
      <xdr:rowOff>132080</xdr:rowOff>
    </xdr:from>
    <xdr:to>
      <xdr:col>10</xdr:col>
      <xdr:colOff>165100</xdr:colOff>
      <xdr:row>63</xdr:row>
      <xdr:rowOff>62230</xdr:rowOff>
    </xdr:to>
    <xdr:sp macro="" textlink="">
      <xdr:nvSpPr>
        <xdr:cNvPr id="197" name="楕円 196">
          <a:extLst>
            <a:ext uri="{FF2B5EF4-FFF2-40B4-BE49-F238E27FC236}">
              <a16:creationId xmlns:a16="http://schemas.microsoft.com/office/drawing/2014/main" id="{D0E17837-5FB2-436B-9B5C-E8C93869412D}"/>
            </a:ext>
          </a:extLst>
        </xdr:cNvPr>
        <xdr:cNvSpPr/>
      </xdr:nvSpPr>
      <xdr:spPr>
        <a:xfrm>
          <a:off x="1968500" y="107619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63</xdr:row>
      <xdr:rowOff>11430</xdr:rowOff>
    </xdr:from>
    <xdr:to>
      <xdr:col>15</xdr:col>
      <xdr:colOff>50800</xdr:colOff>
      <xdr:row>63</xdr:row>
      <xdr:rowOff>21227</xdr:rowOff>
    </xdr:to>
    <xdr:cxnSp macro="">
      <xdr:nvCxnSpPr>
        <xdr:cNvPr id="198" name="直線コネクタ 197">
          <a:extLst>
            <a:ext uri="{FF2B5EF4-FFF2-40B4-BE49-F238E27FC236}">
              <a16:creationId xmlns:a16="http://schemas.microsoft.com/office/drawing/2014/main" id="{B85A891A-98E9-4E74-8B75-A36D0B7D5DB5}"/>
            </a:ext>
          </a:extLst>
        </xdr:cNvPr>
        <xdr:cNvCxnSpPr/>
      </xdr:nvCxnSpPr>
      <xdr:spPr>
        <a:xfrm>
          <a:off x="2019300" y="10812780"/>
          <a:ext cx="889000" cy="9797"/>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9" name="楕円 198">
          <a:extLst>
            <a:ext uri="{FF2B5EF4-FFF2-40B4-BE49-F238E27FC236}">
              <a16:creationId xmlns:a16="http://schemas.microsoft.com/office/drawing/2014/main" id="{8FE65A6C-6EDE-4629-8D83-27954F4ACADE}"/>
            </a:ext>
          </a:extLst>
        </xdr:cNvPr>
        <xdr:cNvSpPr/>
      </xdr:nvSpPr>
      <xdr:spPr>
        <a:xfrm>
          <a:off x="1079500" y="107505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63</xdr:row>
      <xdr:rowOff>0</xdr:rowOff>
    </xdr:from>
    <xdr:to>
      <xdr:col>10</xdr:col>
      <xdr:colOff>114300</xdr:colOff>
      <xdr:row>63</xdr:row>
      <xdr:rowOff>11430</xdr:rowOff>
    </xdr:to>
    <xdr:cxnSp macro="">
      <xdr:nvCxnSpPr>
        <xdr:cNvPr id="200" name="直線コネクタ 199">
          <a:extLst>
            <a:ext uri="{FF2B5EF4-FFF2-40B4-BE49-F238E27FC236}">
              <a16:creationId xmlns:a16="http://schemas.microsoft.com/office/drawing/2014/main" id="{B1F93F85-9863-43A1-8147-2D31F5173FCC}"/>
            </a:ext>
          </a:extLst>
        </xdr:cNvPr>
        <xdr:cNvCxnSpPr/>
      </xdr:nvCxnSpPr>
      <xdr:spPr>
        <a:xfrm>
          <a:off x="1130300" y="10801350"/>
          <a:ext cx="889000" cy="11430"/>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873F7B-CB4A-4C00-953F-060AFE9A597A}"/>
            </a:ext>
          </a:extLst>
        </xdr:cNvPr>
        <xdr:cNvSpPr txBox="1"/>
      </xdr:nvSpPr>
      <xdr:spPr>
        <a:xfrm>
          <a:off x="3582044" y="1015511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D7CFAE28-8A47-4468-8BAC-885D2DA2F572}"/>
            </a:ext>
          </a:extLst>
        </xdr:cNvPr>
        <xdr:cNvSpPr txBox="1"/>
      </xdr:nvSpPr>
      <xdr:spPr>
        <a:xfrm>
          <a:off x="2705744" y="1012736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A6AF1706-0B78-4C10-86BB-57C0B70D9B01}"/>
            </a:ext>
          </a:extLst>
        </xdr:cNvPr>
        <xdr:cNvSpPr txBox="1"/>
      </xdr:nvSpPr>
      <xdr:spPr>
        <a:xfrm>
          <a:off x="1816744" y="101420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EE671951-AC8B-4AEF-8592-2F1ABD124725}"/>
            </a:ext>
          </a:extLst>
        </xdr:cNvPr>
        <xdr:cNvSpPr txBox="1"/>
      </xdr:nvSpPr>
      <xdr:spPr>
        <a:xfrm>
          <a:off x="927744" y="1012082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63</xdr:row>
      <xdr:rowOff>71318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F2CBF88-D5FD-44CD-A91D-46E926C000CD}"/>
            </a:ext>
          </a:extLst>
        </xdr:cNvPr>
        <xdr:cNvSpPr txBox="1"/>
      </xdr:nvSpPr>
      <xdr:spPr>
        <a:xfrm>
          <a:off x="3582044" y="1087266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63</xdr:row>
      <xdr:rowOff>63154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845982F9-0258-4A5D-840B-0F35B0E0CF89}"/>
            </a:ext>
          </a:extLst>
        </xdr:cNvPr>
        <xdr:cNvSpPr txBox="1"/>
      </xdr:nvSpPr>
      <xdr:spPr>
        <a:xfrm>
          <a:off x="2705744" y="1086450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82.8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63</xdr:row>
      <xdr:rowOff>53357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8088551-C77D-49EF-99F1-20C29DF929B5}"/>
            </a:ext>
          </a:extLst>
        </xdr:cNvPr>
        <xdr:cNvSpPr txBox="1"/>
      </xdr:nvSpPr>
      <xdr:spPr>
        <a:xfrm>
          <a:off x="1816744" y="108547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82.2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63</xdr:row>
      <xdr:rowOff>41927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0CC138D-1139-4C9F-8866-76738E0A4C64}"/>
            </a:ext>
          </a:extLst>
        </xdr:cNvPr>
        <xdr:cNvSpPr txBox="1"/>
      </xdr:nvSpPr>
      <xdr:spPr>
        <a:xfrm>
          <a:off x="927744" y="108432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6A962FE-AF42-41B4-9F8B-7557EADFD58F}"/>
            </a:ext>
          </a:extLst>
        </xdr:cNvPr>
        <xdr:cNvSpPr/>
      </xdr:nvSpPr>
      <xdr:spPr>
        <a:xfrm>
          <a:off x="6604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E416E91-58E3-4892-AB9E-A33C2DA3AD43}"/>
            </a:ext>
          </a:extLst>
        </xdr:cNvPr>
        <xdr:cNvSpPr/>
      </xdr:nvSpPr>
      <xdr:spPr>
        <a:xfrm>
          <a:off x="67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C3B7143-4319-4DAC-BF44-4BEF51125B8F}"/>
            </a:ext>
          </a:extLst>
        </xdr:cNvPr>
        <xdr:cNvSpPr/>
      </xdr:nvSpPr>
      <xdr:spPr>
        <a:xfrm>
          <a:off x="67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42/46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D22EC16-5DB4-435F-A79C-8AAA7C7DA8B2}"/>
            </a:ext>
          </a:extLst>
        </xdr:cNvPr>
        <xdr:cNvSpPr/>
      </xdr:nvSpPr>
      <xdr:spPr>
        <a:xfrm>
          <a:off x="7747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7717AEA2-1B0E-400D-BA72-AAD1972E4E06}"/>
            </a:ext>
          </a:extLst>
        </xdr:cNvPr>
        <xdr:cNvSpPr/>
      </xdr:nvSpPr>
      <xdr:spPr>
        <a:xfrm>
          <a:off x="7747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156,208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F1ECB50-54DF-4C68-ADA0-A421C6829D5E}"/>
            </a:ext>
          </a:extLst>
        </xdr:cNvPr>
        <xdr:cNvSpPr/>
      </xdr:nvSpPr>
      <xdr:spPr>
        <a:xfrm>
          <a:off x="8890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1F549AC-3DF0-4BF4-AC77-3875B29AAF97}"/>
            </a:ext>
          </a:extLst>
        </xdr:cNvPr>
        <xdr:cNvSpPr/>
      </xdr:nvSpPr>
      <xdr:spPr>
        <a:xfrm>
          <a:off x="8890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65,583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436A24C-0129-4C20-AF22-3A64311FE7EC}"/>
            </a:ext>
          </a:extLst>
        </xdr:cNvPr>
        <xdr:cNvSpPr/>
      </xdr:nvSpPr>
      <xdr:spPr>
        <a:xfrm>
          <a:off x="6604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91474D6-81C7-4231-B56E-C4F6EFA822CE}"/>
            </a:ext>
          </a:extLst>
        </xdr:cNvPr>
        <xdr:cNvSpPr txBox="1"/>
      </xdr:nvSpPr>
      <xdr:spPr>
        <a:xfrm>
          <a:off x="6565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E2382F7-0D46-44A0-AD14-9065A7945C64}"/>
            </a:ext>
          </a:extLst>
        </xdr:cNvPr>
        <xdr:cNvCxnSpPr/>
      </xdr:nvCxnSpPr>
      <xdr:spPr>
        <a:xfrm>
          <a:off x="6604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5F52FB3B-5E90-4445-8053-3E431FA34E10}"/>
            </a:ext>
          </a:extLst>
        </xdr:cNvPr>
        <xdr:cNvCxnSpPr/>
      </xdr:nvCxnSpPr>
      <xdr:spPr>
        <a:xfrm>
          <a:off x="6604000" y="1104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8E319228-0785-4B4A-B753-C944B73E12B2}"/>
            </a:ext>
          </a:extLst>
        </xdr:cNvPr>
        <xdr:cNvSpPr txBox="1"/>
      </xdr:nvSpPr>
      <xdr:spPr>
        <a:xfrm>
          <a:off x="6355214" y="10906777"/>
          <a:ext cx="248786"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32D19C8D-8B0E-4689-8D4B-DC04B48EAF81}"/>
            </a:ext>
          </a:extLst>
        </xdr:cNvPr>
        <xdr:cNvCxnSpPr/>
      </xdr:nvCxnSpPr>
      <xdr:spPr>
        <a:xfrm>
          <a:off x="6604000" y="1066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30157972-162A-4F51-8171-884321202B4D}"/>
            </a:ext>
          </a:extLst>
        </xdr:cNvPr>
        <xdr:cNvSpPr txBox="1"/>
      </xdr:nvSpPr>
      <xdr:spPr>
        <a:xfrm>
          <a:off x="6008581" y="10525777"/>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9E92E09B-EBE4-4B8A-8183-462DE5064695}"/>
            </a:ext>
          </a:extLst>
        </xdr:cNvPr>
        <xdr:cNvCxnSpPr/>
      </xdr:nvCxnSpPr>
      <xdr:spPr>
        <a:xfrm>
          <a:off x="6604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8F72366B-3C3B-4D04-8010-C5C8A1380DD3}"/>
            </a:ext>
          </a:extLst>
        </xdr:cNvPr>
        <xdr:cNvSpPr txBox="1"/>
      </xdr:nvSpPr>
      <xdr:spPr>
        <a:xfrm>
          <a:off x="5918428" y="10144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504A8689-20D0-454B-AB53-926D13161D2F}"/>
            </a:ext>
          </a:extLst>
        </xdr:cNvPr>
        <xdr:cNvCxnSpPr/>
      </xdr:nvCxnSpPr>
      <xdr:spPr>
        <a:xfrm>
          <a:off x="6604000" y="990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776663D8-21E7-4E8C-A328-2556D40076A3}"/>
            </a:ext>
          </a:extLst>
        </xdr:cNvPr>
        <xdr:cNvSpPr txBox="1"/>
      </xdr:nvSpPr>
      <xdr:spPr>
        <a:xfrm>
          <a:off x="5918428" y="9763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61673CA4-D632-4094-9A6F-2FF0561AED9C}"/>
            </a:ext>
          </a:extLst>
        </xdr:cNvPr>
        <xdr:cNvCxnSpPr/>
      </xdr:nvCxnSpPr>
      <xdr:spPr>
        <a:xfrm>
          <a:off x="6604000" y="952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27B4A9A2-7BF5-427C-AC87-087701DBD7E0}"/>
            </a:ext>
          </a:extLst>
        </xdr:cNvPr>
        <xdr:cNvSpPr txBox="1"/>
      </xdr:nvSpPr>
      <xdr:spPr>
        <a:xfrm>
          <a:off x="5918428" y="9382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AD7D986-E6C5-4770-B2C4-A7A0A58A0A9B}"/>
            </a:ext>
          </a:extLst>
        </xdr:cNvPr>
        <xdr:cNvCxnSpPr/>
      </xdr:nvCxnSpPr>
      <xdr:spPr>
        <a:xfrm>
          <a:off x="6604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282746F7-8C6B-4A97-B4DA-A8055F2AA79F}"/>
            </a:ext>
          </a:extLst>
        </xdr:cNvPr>
        <xdr:cNvSpPr txBox="1"/>
      </xdr:nvSpPr>
      <xdr:spPr>
        <a:xfrm>
          <a:off x="5918428" y="9001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72B1ECC-D5A4-4BEC-B013-595CD5F7C5EF}"/>
            </a:ext>
          </a:extLst>
        </xdr:cNvPr>
        <xdr:cNvSpPr/>
      </xdr:nvSpPr>
      <xdr:spPr>
        <a:xfrm>
          <a:off x="6604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6430EA6F-9A55-4F80-9335-4F75FE515F7E}"/>
            </a:ext>
          </a:extLst>
        </xdr:cNvPr>
        <xdr:cNvCxnSpPr/>
      </xdr:nvCxnSpPr>
      <xdr:spPr>
        <a:xfrm flipV="1">
          <a:off x="10476865" y="9705583"/>
          <a:ext cx="0" cy="1339392"/>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AC211E1-46E2-4CBE-B5C7-CCCB306BFB58}"/>
            </a:ext>
          </a:extLst>
        </xdr:cNvPr>
        <xdr:cNvSpPr txBox="1"/>
      </xdr:nvSpPr>
      <xdr:spPr>
        <a:xfrm>
          <a:off x="10515600" y="1104880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5,282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EDF9C5EA-0D70-4EFB-9929-ACC6744B5AEC}"/>
            </a:ext>
          </a:extLst>
        </xdr:cNvPr>
        <xdr:cNvCxnSpPr/>
      </xdr:nvCxnSpPr>
      <xdr:spPr>
        <a:xfrm>
          <a:off x="10388600" y="1104497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548D419-81DB-46D4-AC77-3DE6AB97BBEF}"/>
            </a:ext>
          </a:extLst>
        </xdr:cNvPr>
        <xdr:cNvSpPr txBox="1"/>
      </xdr:nvSpPr>
      <xdr:spPr>
        <a:xfrm>
          <a:off x="10515600" y="9480810"/>
          <a:ext cx="690189"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1,763,015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8C65126C-D01C-4BF2-8420-3A5BB6F553F9}"/>
            </a:ext>
          </a:extLst>
        </xdr:cNvPr>
        <xdr:cNvCxnSpPr/>
      </xdr:nvCxnSpPr>
      <xdr:spPr>
        <a:xfrm>
          <a:off x="10388600" y="970558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39894FDB-1E80-4972-8565-C89168DD43DA}"/>
            </a:ext>
          </a:extLst>
        </xdr:cNvPr>
        <xdr:cNvSpPr txBox="1"/>
      </xdr:nvSpPr>
      <xdr:spPr>
        <a:xfrm>
          <a:off x="10515600" y="10583312"/>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349,494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9E346818-EC9E-4A5F-95FE-71E3FF99F086}"/>
            </a:ext>
          </a:extLst>
        </xdr:cNvPr>
        <xdr:cNvSpPr/>
      </xdr:nvSpPr>
      <xdr:spPr>
        <a:xfrm>
          <a:off x="10426700" y="1073188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E543EB44-E638-4878-BF7B-3FF2221BC813}"/>
            </a:ext>
          </a:extLst>
        </xdr:cNvPr>
        <xdr:cNvSpPr/>
      </xdr:nvSpPr>
      <xdr:spPr>
        <a:xfrm>
          <a:off x="9588500" y="1072084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C291735C-C88B-4B1A-BF98-402CA103308C}"/>
            </a:ext>
          </a:extLst>
        </xdr:cNvPr>
        <xdr:cNvSpPr/>
      </xdr:nvSpPr>
      <xdr:spPr>
        <a:xfrm>
          <a:off x="8699500" y="1072037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8D7BB8D9-658A-4D47-AA46-1CF8CF507E69}"/>
            </a:ext>
          </a:extLst>
        </xdr:cNvPr>
        <xdr:cNvSpPr/>
      </xdr:nvSpPr>
      <xdr:spPr>
        <a:xfrm>
          <a:off x="7810500" y="1072205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90794158-9439-46AF-941A-7EB28D441D1D}"/>
            </a:ext>
          </a:extLst>
        </xdr:cNvPr>
        <xdr:cNvSpPr/>
      </xdr:nvSpPr>
      <xdr:spPr>
        <a:xfrm>
          <a:off x="6921500" y="1077589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BEB730-903D-4A50-BD5D-D2CFC814836C}"/>
            </a:ext>
          </a:extLst>
        </xdr:cNvPr>
        <xdr:cNvSpPr txBox="1"/>
      </xdr:nvSpPr>
      <xdr:spPr>
        <a:xfrm>
          <a:off x="10287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1F2261-D33E-44BE-A196-61B37499C773}"/>
            </a:ext>
          </a:extLst>
        </xdr:cNvPr>
        <xdr:cNvSpPr txBox="1"/>
      </xdr:nvSpPr>
      <xdr:spPr>
        <a:xfrm>
          <a:off x="944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A8A85B2-F5DC-4BEA-8FED-BAC1BC9772D0}"/>
            </a:ext>
          </a:extLst>
        </xdr:cNvPr>
        <xdr:cNvSpPr txBox="1"/>
      </xdr:nvSpPr>
      <xdr:spPr>
        <a:xfrm>
          <a:off x="855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83279BC-D9CF-4453-8A07-153450F7ACD3}"/>
            </a:ext>
          </a:extLst>
        </xdr:cNvPr>
        <xdr:cNvSpPr txBox="1"/>
      </xdr:nvSpPr>
      <xdr:spPr>
        <a:xfrm>
          <a:off x="767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83105E0-656B-4AC2-A980-0E18A54D5D57}"/>
            </a:ext>
          </a:extLst>
        </xdr:cNvPr>
        <xdr:cNvSpPr txBox="1"/>
      </xdr:nvSpPr>
      <xdr:spPr>
        <a:xfrm>
          <a:off x="678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63</xdr:row>
      <xdr:rowOff>133245</xdr:rowOff>
    </xdr:from>
    <xdr:to>
      <xdr:col>55</xdr:col>
      <xdr:colOff>50800</xdr:colOff>
      <xdr:row>64</xdr:row>
      <xdr:rowOff>63395</xdr:rowOff>
    </xdr:to>
    <xdr:sp macro="" textlink="">
      <xdr:nvSpPr>
        <xdr:cNvPr id="248" name="楕円 247">
          <a:extLst>
            <a:ext uri="{FF2B5EF4-FFF2-40B4-BE49-F238E27FC236}">
              <a16:creationId xmlns:a16="http://schemas.microsoft.com/office/drawing/2014/main" id="{D57C25FD-52B9-4C77-8FD0-68D17A09476C}"/>
            </a:ext>
          </a:extLst>
        </xdr:cNvPr>
        <xdr:cNvSpPr/>
      </xdr:nvSpPr>
      <xdr:spPr>
        <a:xfrm>
          <a:off x="10426700" y="109345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63</xdr:row>
      <xdr:rowOff>48172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75B4C46B-DA89-49EE-BC64-5862558F8472}"/>
            </a:ext>
          </a:extLst>
        </xdr:cNvPr>
        <xdr:cNvSpPr txBox="1"/>
      </xdr:nvSpPr>
      <xdr:spPr>
        <a:xfrm>
          <a:off x="10515600" y="10849522"/>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83,471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63</xdr:row>
      <xdr:rowOff>134109</xdr:rowOff>
    </xdr:from>
    <xdr:to>
      <xdr:col>50</xdr:col>
      <xdr:colOff>165100</xdr:colOff>
      <xdr:row>64</xdr:row>
      <xdr:rowOff>64259</xdr:rowOff>
    </xdr:to>
    <xdr:sp macro="" textlink="">
      <xdr:nvSpPr>
        <xdr:cNvPr id="250" name="楕円 249">
          <a:extLst>
            <a:ext uri="{FF2B5EF4-FFF2-40B4-BE49-F238E27FC236}">
              <a16:creationId xmlns:a16="http://schemas.microsoft.com/office/drawing/2014/main" id="{A3D16B4B-6BE4-456C-9622-53A44CE36553}"/>
            </a:ext>
          </a:extLst>
        </xdr:cNvPr>
        <xdr:cNvSpPr/>
      </xdr:nvSpPr>
      <xdr:spPr>
        <a:xfrm>
          <a:off x="9588500" y="1093545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64</xdr:row>
      <xdr:rowOff>12595</xdr:rowOff>
    </xdr:from>
    <xdr:to>
      <xdr:col>55</xdr:col>
      <xdr:colOff>0</xdr:colOff>
      <xdr:row>64</xdr:row>
      <xdr:rowOff>13459</xdr:rowOff>
    </xdr:to>
    <xdr:cxnSp macro="">
      <xdr:nvCxnSpPr>
        <xdr:cNvPr id="251" name="直線コネクタ 250">
          <a:extLst>
            <a:ext uri="{FF2B5EF4-FFF2-40B4-BE49-F238E27FC236}">
              <a16:creationId xmlns:a16="http://schemas.microsoft.com/office/drawing/2014/main" id="{EDB96AE1-5FF1-44F2-9A39-39218BDC0830}"/>
            </a:ext>
          </a:extLst>
        </xdr:cNvPr>
        <xdr:cNvCxnSpPr/>
      </xdr:nvCxnSpPr>
      <xdr:spPr>
        <a:xfrm flipV="1">
          <a:off x="9639300" y="10985395"/>
          <a:ext cx="838200" cy="864"/>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63</xdr:row>
      <xdr:rowOff>134753</xdr:rowOff>
    </xdr:from>
    <xdr:to>
      <xdr:col>46</xdr:col>
      <xdr:colOff>38100</xdr:colOff>
      <xdr:row>64</xdr:row>
      <xdr:rowOff>64903</xdr:rowOff>
    </xdr:to>
    <xdr:sp macro="" textlink="">
      <xdr:nvSpPr>
        <xdr:cNvPr id="252" name="楕円 251">
          <a:extLst>
            <a:ext uri="{FF2B5EF4-FFF2-40B4-BE49-F238E27FC236}">
              <a16:creationId xmlns:a16="http://schemas.microsoft.com/office/drawing/2014/main" id="{EFD87786-689A-4968-A870-53DBC382EE7E}"/>
            </a:ext>
          </a:extLst>
        </xdr:cNvPr>
        <xdr:cNvSpPr/>
      </xdr:nvSpPr>
      <xdr:spPr>
        <a:xfrm>
          <a:off x="8699500" y="1093610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64</xdr:row>
      <xdr:rowOff>13459</xdr:rowOff>
    </xdr:from>
    <xdr:to>
      <xdr:col>50</xdr:col>
      <xdr:colOff>114300</xdr:colOff>
      <xdr:row>64</xdr:row>
      <xdr:rowOff>14103</xdr:rowOff>
    </xdr:to>
    <xdr:cxnSp macro="">
      <xdr:nvCxnSpPr>
        <xdr:cNvPr id="253" name="直線コネクタ 252">
          <a:extLst>
            <a:ext uri="{FF2B5EF4-FFF2-40B4-BE49-F238E27FC236}">
              <a16:creationId xmlns:a16="http://schemas.microsoft.com/office/drawing/2014/main" id="{20BEFC8C-D068-4890-B8B0-DB5D8FE5A213}"/>
            </a:ext>
          </a:extLst>
        </xdr:cNvPr>
        <xdr:cNvCxnSpPr/>
      </xdr:nvCxnSpPr>
      <xdr:spPr>
        <a:xfrm flipV="1">
          <a:off x="8750300" y="10986259"/>
          <a:ext cx="889000" cy="644"/>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63</xdr:row>
      <xdr:rowOff>135234</xdr:rowOff>
    </xdr:from>
    <xdr:to>
      <xdr:col>41</xdr:col>
      <xdr:colOff>101600</xdr:colOff>
      <xdr:row>64</xdr:row>
      <xdr:rowOff>65384</xdr:rowOff>
    </xdr:to>
    <xdr:sp macro="" textlink="">
      <xdr:nvSpPr>
        <xdr:cNvPr id="254" name="楕円 253">
          <a:extLst>
            <a:ext uri="{FF2B5EF4-FFF2-40B4-BE49-F238E27FC236}">
              <a16:creationId xmlns:a16="http://schemas.microsoft.com/office/drawing/2014/main" id="{1EE0035D-6CFC-478D-9349-5FA7C8E092E7}"/>
            </a:ext>
          </a:extLst>
        </xdr:cNvPr>
        <xdr:cNvSpPr/>
      </xdr:nvSpPr>
      <xdr:spPr>
        <a:xfrm>
          <a:off x="7810500" y="1093658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64</xdr:row>
      <xdr:rowOff>14103</xdr:rowOff>
    </xdr:from>
    <xdr:to>
      <xdr:col>45</xdr:col>
      <xdr:colOff>177800</xdr:colOff>
      <xdr:row>64</xdr:row>
      <xdr:rowOff>14584</xdr:rowOff>
    </xdr:to>
    <xdr:cxnSp macro="">
      <xdr:nvCxnSpPr>
        <xdr:cNvPr id="255" name="直線コネクタ 254">
          <a:extLst>
            <a:ext uri="{FF2B5EF4-FFF2-40B4-BE49-F238E27FC236}">
              <a16:creationId xmlns:a16="http://schemas.microsoft.com/office/drawing/2014/main" id="{4975A726-3B15-4CAA-8B34-DE90B6D24989}"/>
            </a:ext>
          </a:extLst>
        </xdr:cNvPr>
        <xdr:cNvCxnSpPr/>
      </xdr:nvCxnSpPr>
      <xdr:spPr>
        <a:xfrm flipV="1">
          <a:off x="7861300" y="10986903"/>
          <a:ext cx="889000" cy="481"/>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63</xdr:row>
      <xdr:rowOff>135318</xdr:rowOff>
    </xdr:from>
    <xdr:to>
      <xdr:col>36</xdr:col>
      <xdr:colOff>165100</xdr:colOff>
      <xdr:row>64</xdr:row>
      <xdr:rowOff>65468</xdr:rowOff>
    </xdr:to>
    <xdr:sp macro="" textlink="">
      <xdr:nvSpPr>
        <xdr:cNvPr id="256" name="楕円 255">
          <a:extLst>
            <a:ext uri="{FF2B5EF4-FFF2-40B4-BE49-F238E27FC236}">
              <a16:creationId xmlns:a16="http://schemas.microsoft.com/office/drawing/2014/main" id="{E2EB7208-B275-4AC6-9B13-56663ACC555D}"/>
            </a:ext>
          </a:extLst>
        </xdr:cNvPr>
        <xdr:cNvSpPr/>
      </xdr:nvSpPr>
      <xdr:spPr>
        <a:xfrm>
          <a:off x="6921500" y="1093666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64</xdr:row>
      <xdr:rowOff>14584</xdr:rowOff>
    </xdr:from>
    <xdr:to>
      <xdr:col>41</xdr:col>
      <xdr:colOff>50800</xdr:colOff>
      <xdr:row>64</xdr:row>
      <xdr:rowOff>14668</xdr:rowOff>
    </xdr:to>
    <xdr:cxnSp macro="">
      <xdr:nvCxnSpPr>
        <xdr:cNvPr id="257" name="直線コネクタ 256">
          <a:extLst>
            <a:ext uri="{FF2B5EF4-FFF2-40B4-BE49-F238E27FC236}">
              <a16:creationId xmlns:a16="http://schemas.microsoft.com/office/drawing/2014/main" id="{4F790563-C607-4AC7-B6E1-74873F33991F}"/>
            </a:ext>
          </a:extLst>
        </xdr:cNvPr>
        <xdr:cNvCxnSpPr/>
      </xdr:nvCxnSpPr>
      <xdr:spPr>
        <a:xfrm flipV="1">
          <a:off x="6972300" y="10987384"/>
          <a:ext cx="889000" cy="84"/>
        </a:xfrm>
        <a:prstGeom prst="line">
          <a:avLst/>
        </a:prstGeom>
        <a:noFill/>
        <a:ln w="6350" cap="flat" cmpd="sng" algn="ctr">
          <a:solidFill>
            <a:srgbClr val="FF0000"/>
          </a:solidFill>
          <a:prstDash val="solid"/>
          <a:miter lim="800000"/>
        </a:ln>
        <a:effectLst/>
      </xdr:spPr>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D8EED1B-27C2-4804-B230-15F5755AC2CB}"/>
            </a:ext>
          </a:extLst>
        </xdr:cNvPr>
        <xdr:cNvSpPr txBox="1"/>
      </xdr:nvSpPr>
      <xdr:spPr>
        <a:xfrm>
          <a:off x="9327095" y="10496076"/>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363,977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291D2BC-B047-46A3-9C5A-5E1071E5AA29}"/>
            </a:ext>
          </a:extLst>
        </xdr:cNvPr>
        <xdr:cNvSpPr txBox="1"/>
      </xdr:nvSpPr>
      <xdr:spPr>
        <a:xfrm>
          <a:off x="8450795" y="10495601"/>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364,601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DEEEBD0B-61A6-49FD-AEDA-EBFA55201CA5}"/>
            </a:ext>
          </a:extLst>
        </xdr:cNvPr>
        <xdr:cNvSpPr txBox="1"/>
      </xdr:nvSpPr>
      <xdr:spPr>
        <a:xfrm>
          <a:off x="7561795" y="1049728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362,391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E6BCDF0-DD5F-4215-99AB-C487B7E7B9CA}"/>
            </a:ext>
          </a:extLst>
        </xdr:cNvPr>
        <xdr:cNvSpPr txBox="1"/>
      </xdr:nvSpPr>
      <xdr:spPr>
        <a:xfrm>
          <a:off x="6672795" y="10551117"/>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291,746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24911</xdr:colOff>
      <xdr:row>64</xdr:row>
      <xdr:rowOff>55386</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299D67B2-E24A-4B76-A63F-04F43B4B3FBB}"/>
            </a:ext>
          </a:extLst>
        </xdr:cNvPr>
        <xdr:cNvSpPr txBox="1"/>
      </xdr:nvSpPr>
      <xdr:spPr>
        <a:xfrm>
          <a:off x="9359411" y="11028186"/>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82,337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101111</xdr:colOff>
      <xdr:row>64</xdr:row>
      <xdr:rowOff>56030</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D074AF35-6FFE-4B9C-AC26-063C6DC42DAA}"/>
            </a:ext>
          </a:extLst>
        </xdr:cNvPr>
        <xdr:cNvSpPr txBox="1"/>
      </xdr:nvSpPr>
      <xdr:spPr>
        <a:xfrm>
          <a:off x="8483111" y="11028830"/>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81,492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164611</xdr:colOff>
      <xdr:row>64</xdr:row>
      <xdr:rowOff>56511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F7E28250-F61C-45DB-A77E-9ACEA8CED2D0}"/>
            </a:ext>
          </a:extLst>
        </xdr:cNvPr>
        <xdr:cNvSpPr txBox="1"/>
      </xdr:nvSpPr>
      <xdr:spPr>
        <a:xfrm>
          <a:off x="7594111" y="11029311"/>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80,861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64</xdr:row>
      <xdr:rowOff>56595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CF2A586A-5BBD-4EBD-ADB1-CA31B67FE86A}"/>
            </a:ext>
          </a:extLst>
        </xdr:cNvPr>
        <xdr:cNvSpPr txBox="1"/>
      </xdr:nvSpPr>
      <xdr:spPr>
        <a:xfrm>
          <a:off x="6705111" y="11029395"/>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80,751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D66A5F25-126F-4C97-AAC0-67F4847CA1F9}"/>
            </a:ext>
          </a:extLst>
        </xdr:cNvPr>
        <xdr:cNvSpPr/>
      </xdr:nvSpPr>
      <xdr:spPr>
        <a:xfrm>
          <a:off x="762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3542079-5A7F-4F25-BEFB-AD9AFDB80934}"/>
            </a:ext>
          </a:extLst>
        </xdr:cNvPr>
        <xdr:cNvSpPr/>
      </xdr:nvSpPr>
      <xdr:spPr>
        <a:xfrm>
          <a:off x="8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F0D7F96-0A06-484D-99F1-4327D030D39B}"/>
            </a:ext>
          </a:extLst>
        </xdr:cNvPr>
        <xdr:cNvSpPr/>
      </xdr:nvSpPr>
      <xdr:spPr>
        <a:xfrm>
          <a:off x="8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8/42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4E133D4-68DD-408D-ACE0-ED081EF00192}"/>
            </a:ext>
          </a:extLst>
        </xdr:cNvPr>
        <xdr:cNvSpPr/>
      </xdr:nvSpPr>
      <xdr:spPr>
        <a:xfrm>
          <a:off x="190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25A7F54-6340-48DB-B803-677A05846EDF}"/>
            </a:ext>
          </a:extLst>
        </xdr:cNvPr>
        <xdr:cNvSpPr/>
      </xdr:nvSpPr>
      <xdr:spPr>
        <a:xfrm>
          <a:off x="190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8579070-3176-49EE-BDA0-53915D982B8A}"/>
            </a:ext>
          </a:extLst>
        </xdr:cNvPr>
        <xdr:cNvSpPr/>
      </xdr:nvSpPr>
      <xdr:spPr>
        <a:xfrm>
          <a:off x="3048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872D167-5ED4-45A2-9A71-732995BD205C}"/>
            </a:ext>
          </a:extLst>
        </xdr:cNvPr>
        <xdr:cNvSpPr/>
      </xdr:nvSpPr>
      <xdr:spPr>
        <a:xfrm>
          <a:off x="3048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EB4B3C1-378B-4418-B525-1A0EA4A9085A}"/>
            </a:ext>
          </a:extLst>
        </xdr:cNvPr>
        <xdr:cNvSpPr/>
      </xdr:nvSpPr>
      <xdr:spPr>
        <a:xfrm>
          <a:off x="762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9A22FB8-513C-4F52-A533-246ABA3FAF30}"/>
            </a:ext>
          </a:extLst>
        </xdr:cNvPr>
        <xdr:cNvSpPr txBox="1"/>
      </xdr:nvSpPr>
      <xdr:spPr>
        <a:xfrm>
          <a:off x="723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0244C2E-8E8D-4619-8290-66FE7B5EB706}"/>
            </a:ext>
          </a:extLst>
        </xdr:cNvPr>
        <xdr:cNvCxnSpPr/>
      </xdr:nvCxnSpPr>
      <xdr:spPr>
        <a:xfrm>
          <a:off x="762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1F8F708-1E76-4C33-A267-F460DC1869E2}"/>
            </a:ext>
          </a:extLst>
        </xdr:cNvPr>
        <xdr:cNvSpPr txBox="1"/>
      </xdr:nvSpPr>
      <xdr:spPr>
        <a:xfrm>
          <a:off x="294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C5184C2-F305-47A5-9C25-8A00637F3CCB}"/>
            </a:ext>
          </a:extLst>
        </xdr:cNvPr>
        <xdr:cNvCxnSpPr/>
      </xdr:nvCxnSpPr>
      <xdr:spPr>
        <a:xfrm>
          <a:off x="762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751415F-E869-4862-8E91-9576E6AFA291}"/>
            </a:ext>
          </a:extLst>
        </xdr:cNvPr>
        <xdr:cNvSpPr txBox="1"/>
      </xdr:nvSpPr>
      <xdr:spPr>
        <a:xfrm>
          <a:off x="294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09F4351-2178-403D-9F72-7EB493380553}"/>
            </a:ext>
          </a:extLst>
        </xdr:cNvPr>
        <xdr:cNvCxnSpPr/>
      </xdr:nvCxnSpPr>
      <xdr:spPr>
        <a:xfrm>
          <a:off x="762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A6887C9-8A57-47B9-B7C8-913EB264D078}"/>
            </a:ext>
          </a:extLst>
        </xdr:cNvPr>
        <xdr:cNvSpPr txBox="1"/>
      </xdr:nvSpPr>
      <xdr:spPr>
        <a:xfrm>
          <a:off x="358941" y="1433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7C15B2C-5B1B-4559-9392-E6C374078B92}"/>
            </a:ext>
          </a:extLst>
        </xdr:cNvPr>
        <xdr:cNvCxnSpPr/>
      </xdr:nvCxnSpPr>
      <xdr:spPr>
        <a:xfrm>
          <a:off x="762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0797153-0AB6-488E-992F-1A3C2FEE4E64}"/>
            </a:ext>
          </a:extLst>
        </xdr:cNvPr>
        <xdr:cNvSpPr txBox="1"/>
      </xdr:nvSpPr>
      <xdr:spPr>
        <a:xfrm>
          <a:off x="358941" y="1395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2045928-A91D-4CDC-A0D0-58827600DB42}"/>
            </a:ext>
          </a:extLst>
        </xdr:cNvPr>
        <xdr:cNvCxnSpPr/>
      </xdr:nvCxnSpPr>
      <xdr:spPr>
        <a:xfrm>
          <a:off x="762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890D5DB-48A9-4912-8D36-9809AB970C4C}"/>
            </a:ext>
          </a:extLst>
        </xdr:cNvPr>
        <xdr:cNvSpPr txBox="1"/>
      </xdr:nvSpPr>
      <xdr:spPr>
        <a:xfrm>
          <a:off x="358941" y="1357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C7FDC80-63F1-4F0D-ABC7-785E3C063784}"/>
            </a:ext>
          </a:extLst>
        </xdr:cNvPr>
        <xdr:cNvCxnSpPr/>
      </xdr:nvCxnSpPr>
      <xdr:spPr>
        <a:xfrm>
          <a:off x="762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B565FC24-BD17-4FA4-BC2F-174B31A1C230}"/>
            </a:ext>
          </a:extLst>
        </xdr:cNvPr>
        <xdr:cNvSpPr txBox="1"/>
      </xdr:nvSpPr>
      <xdr:spPr>
        <a:xfrm>
          <a:off x="358941" y="1319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05A3CFB-77AE-40AA-9D51-AAB00A119C98}"/>
            </a:ext>
          </a:extLst>
        </xdr:cNvPr>
        <xdr:cNvCxnSpPr/>
      </xdr:nvCxnSpPr>
      <xdr:spPr>
        <a:xfrm>
          <a:off x="762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2E5109F-ABB0-4ACB-9361-D528D3AB7779}"/>
            </a:ext>
          </a:extLst>
        </xdr:cNvPr>
        <xdr:cNvSpPr txBox="1"/>
      </xdr:nvSpPr>
      <xdr:spPr>
        <a:xfrm>
          <a:off x="423061" y="1281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5746A34-FE4B-47EC-A6A2-804051DFB88E}"/>
            </a:ext>
          </a:extLst>
        </xdr:cNvPr>
        <xdr:cNvSpPr/>
      </xdr:nvSpPr>
      <xdr:spPr>
        <a:xfrm>
          <a:off x="762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8870B024-3D1E-42C3-B736-6ABBC202EA5D}"/>
            </a:ext>
          </a:extLst>
        </xdr:cNvPr>
        <xdr:cNvCxnSpPr/>
      </xdr:nvCxnSpPr>
      <xdr:spPr>
        <a:xfrm flipV="1">
          <a:off x="4634865" y="13449300"/>
          <a:ext cx="0" cy="1409700"/>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097DC33-1DF6-40F5-AF66-09614CDAE0FE}"/>
            </a:ext>
          </a:extLst>
        </xdr:cNvPr>
        <xdr:cNvSpPr txBox="1"/>
      </xdr:nvSpPr>
      <xdr:spPr>
        <a:xfrm>
          <a:off x="4673600" y="1486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B1A73DA5-8902-4A4D-9715-6494C7285913}"/>
            </a:ext>
          </a:extLst>
        </xdr:cNvPr>
        <xdr:cNvCxnSpPr/>
      </xdr:nvCxnSpPr>
      <xdr:spPr>
        <a:xfrm>
          <a:off x="4546600" y="1485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1F629DAD-2374-45E9-A1B7-040ADD3B5EBA}"/>
            </a:ext>
          </a:extLst>
        </xdr:cNvPr>
        <xdr:cNvSpPr txBox="1"/>
      </xdr:nvSpPr>
      <xdr:spPr>
        <a:xfrm>
          <a:off x="4673600" y="132245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4984A279-866A-4780-9E70-DBE9AAF899C1}"/>
            </a:ext>
          </a:extLst>
        </xdr:cNvPr>
        <xdr:cNvCxnSpPr/>
      </xdr:nvCxnSpPr>
      <xdr:spPr>
        <a:xfrm>
          <a:off x="4546600" y="134493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C17E0A3-10E8-4CB0-986A-D59D7B2DFF80}"/>
            </a:ext>
          </a:extLst>
        </xdr:cNvPr>
        <xdr:cNvSpPr txBox="1"/>
      </xdr:nvSpPr>
      <xdr:spPr>
        <a:xfrm>
          <a:off x="4673600" y="1419798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DB070C17-728B-4E27-8141-71578B2ED128}"/>
            </a:ext>
          </a:extLst>
        </xdr:cNvPr>
        <xdr:cNvSpPr/>
      </xdr:nvSpPr>
      <xdr:spPr>
        <a:xfrm>
          <a:off x="4584700" y="142195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B7988C5A-A5D7-437D-AE21-B17D0317C02B}"/>
            </a:ext>
          </a:extLst>
        </xdr:cNvPr>
        <xdr:cNvSpPr/>
      </xdr:nvSpPr>
      <xdr:spPr>
        <a:xfrm>
          <a:off x="3746500" y="141795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A43AE0C1-2320-4D1A-AB22-E0E1B3318E03}"/>
            </a:ext>
          </a:extLst>
        </xdr:cNvPr>
        <xdr:cNvSpPr/>
      </xdr:nvSpPr>
      <xdr:spPr>
        <a:xfrm>
          <a:off x="2857500" y="1415478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A9D2C3C7-1ECC-4B63-A162-FC427541ED1A}"/>
            </a:ext>
          </a:extLst>
        </xdr:cNvPr>
        <xdr:cNvSpPr/>
      </xdr:nvSpPr>
      <xdr:spPr>
        <a:xfrm>
          <a:off x="1968500" y="141224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BDF4BE57-40A6-4F14-BC3B-DC597B22D7A0}"/>
            </a:ext>
          </a:extLst>
        </xdr:cNvPr>
        <xdr:cNvSpPr/>
      </xdr:nvSpPr>
      <xdr:spPr>
        <a:xfrm>
          <a:off x="1079500" y="140366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27E9FA-35AA-443A-944B-BE865BBCB95C}"/>
            </a:ext>
          </a:extLst>
        </xdr:cNvPr>
        <xdr:cNvSpPr txBox="1"/>
      </xdr:nvSpPr>
      <xdr:spPr>
        <a:xfrm>
          <a:off x="4445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07DC57-6EF2-4730-80ED-79410B85418F}"/>
            </a:ext>
          </a:extLst>
        </xdr:cNvPr>
        <xdr:cNvSpPr txBox="1"/>
      </xdr:nvSpPr>
      <xdr:spPr>
        <a:xfrm>
          <a:off x="3606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C3F58BB-94CC-44C3-8DD2-421F3B979CC7}"/>
            </a:ext>
          </a:extLst>
        </xdr:cNvPr>
        <xdr:cNvSpPr txBox="1"/>
      </xdr:nvSpPr>
      <xdr:spPr>
        <a:xfrm>
          <a:off x="2717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C8C927-8C1E-4299-A665-15FA8E6E7A32}"/>
            </a:ext>
          </a:extLst>
        </xdr:cNvPr>
        <xdr:cNvSpPr txBox="1"/>
      </xdr:nvSpPr>
      <xdr:spPr>
        <a:xfrm>
          <a:off x="182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9B981DF-B2B7-430A-B90D-DEFFD2F514E3}"/>
            </a:ext>
          </a:extLst>
        </xdr:cNvPr>
        <xdr:cNvSpPr txBox="1"/>
      </xdr:nvSpPr>
      <xdr:spPr>
        <a:xfrm>
          <a:off x="93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306" name="楕円 305">
          <a:extLst>
            <a:ext uri="{FF2B5EF4-FFF2-40B4-BE49-F238E27FC236}">
              <a16:creationId xmlns:a16="http://schemas.microsoft.com/office/drawing/2014/main" id="{BE67746E-0AC2-41D5-A6AC-9AB40A400B56}"/>
            </a:ext>
          </a:extLst>
        </xdr:cNvPr>
        <xdr:cNvSpPr/>
      </xdr:nvSpPr>
      <xdr:spPr>
        <a:xfrm>
          <a:off x="4584700" y="140100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80</xdr:row>
      <xdr:rowOff>145432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007CDB6-6F20-4DD1-B861-586963D88FAC}"/>
            </a:ext>
          </a:extLst>
        </xdr:cNvPr>
        <xdr:cNvSpPr txBox="1"/>
      </xdr:nvSpPr>
      <xdr:spPr>
        <a:xfrm>
          <a:off x="4673600" y="1386143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58.1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308" name="楕円 307">
          <a:extLst>
            <a:ext uri="{FF2B5EF4-FFF2-40B4-BE49-F238E27FC236}">
              <a16:creationId xmlns:a16="http://schemas.microsoft.com/office/drawing/2014/main" id="{66F662D8-4280-4543-852A-2F75B2F7DA40}"/>
            </a:ext>
          </a:extLst>
        </xdr:cNvPr>
        <xdr:cNvSpPr/>
      </xdr:nvSpPr>
      <xdr:spPr>
        <a:xfrm>
          <a:off x="3746500" y="139719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81</xdr:row>
      <xdr:rowOff>135255</xdr:rowOff>
    </xdr:from>
    <xdr:to>
      <xdr:col>24</xdr:col>
      <xdr:colOff>63500</xdr:colOff>
      <xdr:row>82</xdr:row>
      <xdr:rowOff>1905</xdr:rowOff>
    </xdr:to>
    <xdr:cxnSp macro="">
      <xdr:nvCxnSpPr>
        <xdr:cNvPr id="309" name="直線コネクタ 308">
          <a:extLst>
            <a:ext uri="{FF2B5EF4-FFF2-40B4-BE49-F238E27FC236}">
              <a16:creationId xmlns:a16="http://schemas.microsoft.com/office/drawing/2014/main" id="{149BF593-20A7-489A-8A9B-1C1767064E84}"/>
            </a:ext>
          </a:extLst>
        </xdr:cNvPr>
        <xdr:cNvCxnSpPr/>
      </xdr:nvCxnSpPr>
      <xdr:spPr>
        <a:xfrm>
          <a:off x="3797300" y="14022705"/>
          <a:ext cx="838200" cy="38100"/>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10" name="楕円 309">
          <a:extLst>
            <a:ext uri="{FF2B5EF4-FFF2-40B4-BE49-F238E27FC236}">
              <a16:creationId xmlns:a16="http://schemas.microsoft.com/office/drawing/2014/main" id="{3BAC4ED7-46C0-4B24-8425-485F78A057F9}"/>
            </a:ext>
          </a:extLst>
        </xdr:cNvPr>
        <xdr:cNvSpPr/>
      </xdr:nvSpPr>
      <xdr:spPr>
        <a:xfrm>
          <a:off x="2857500" y="139338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81</xdr:row>
      <xdr:rowOff>97155</xdr:rowOff>
    </xdr:from>
    <xdr:to>
      <xdr:col>19</xdr:col>
      <xdr:colOff>177800</xdr:colOff>
      <xdr:row>81</xdr:row>
      <xdr:rowOff>135255</xdr:rowOff>
    </xdr:to>
    <xdr:cxnSp macro="">
      <xdr:nvCxnSpPr>
        <xdr:cNvPr id="311" name="直線コネクタ 310">
          <a:extLst>
            <a:ext uri="{FF2B5EF4-FFF2-40B4-BE49-F238E27FC236}">
              <a16:creationId xmlns:a16="http://schemas.microsoft.com/office/drawing/2014/main" id="{8C75D466-1E31-40C4-93C0-BFB6CEB44A81}"/>
            </a:ext>
          </a:extLst>
        </xdr:cNvPr>
        <xdr:cNvCxnSpPr/>
      </xdr:nvCxnSpPr>
      <xdr:spPr>
        <a:xfrm>
          <a:off x="2908300" y="13984605"/>
          <a:ext cx="889000" cy="38100"/>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2" name="楕円 311">
          <a:extLst>
            <a:ext uri="{FF2B5EF4-FFF2-40B4-BE49-F238E27FC236}">
              <a16:creationId xmlns:a16="http://schemas.microsoft.com/office/drawing/2014/main" id="{CA35AE6E-E07B-41A7-BFF0-1C149A6AB9BD}"/>
            </a:ext>
          </a:extLst>
        </xdr:cNvPr>
        <xdr:cNvSpPr/>
      </xdr:nvSpPr>
      <xdr:spPr>
        <a:xfrm>
          <a:off x="1968500" y="138957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81</xdr:row>
      <xdr:rowOff>59055</xdr:rowOff>
    </xdr:from>
    <xdr:to>
      <xdr:col>15</xdr:col>
      <xdr:colOff>50800</xdr:colOff>
      <xdr:row>81</xdr:row>
      <xdr:rowOff>97155</xdr:rowOff>
    </xdr:to>
    <xdr:cxnSp macro="">
      <xdr:nvCxnSpPr>
        <xdr:cNvPr id="313" name="直線コネクタ 312">
          <a:extLst>
            <a:ext uri="{FF2B5EF4-FFF2-40B4-BE49-F238E27FC236}">
              <a16:creationId xmlns:a16="http://schemas.microsoft.com/office/drawing/2014/main" id="{C117EC83-CC0B-4F86-864C-883E1F10C4CA}"/>
            </a:ext>
          </a:extLst>
        </xdr:cNvPr>
        <xdr:cNvCxnSpPr/>
      </xdr:nvCxnSpPr>
      <xdr:spPr>
        <a:xfrm>
          <a:off x="2019300" y="13946505"/>
          <a:ext cx="889000" cy="38100"/>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80</xdr:row>
      <xdr:rowOff>141605</xdr:rowOff>
    </xdr:from>
    <xdr:to>
      <xdr:col>6</xdr:col>
      <xdr:colOff>38100</xdr:colOff>
      <xdr:row>81</xdr:row>
      <xdr:rowOff>71755</xdr:rowOff>
    </xdr:to>
    <xdr:sp macro="" textlink="">
      <xdr:nvSpPr>
        <xdr:cNvPr id="314" name="楕円 313">
          <a:extLst>
            <a:ext uri="{FF2B5EF4-FFF2-40B4-BE49-F238E27FC236}">
              <a16:creationId xmlns:a16="http://schemas.microsoft.com/office/drawing/2014/main" id="{07AC80F6-3EBD-42DF-BC76-4AFDA51679CD}"/>
            </a:ext>
          </a:extLst>
        </xdr:cNvPr>
        <xdr:cNvSpPr/>
      </xdr:nvSpPr>
      <xdr:spPr>
        <a:xfrm>
          <a:off x="1079500" y="138576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81</xdr:row>
      <xdr:rowOff>20955</xdr:rowOff>
    </xdr:from>
    <xdr:to>
      <xdr:col>10</xdr:col>
      <xdr:colOff>114300</xdr:colOff>
      <xdr:row>81</xdr:row>
      <xdr:rowOff>59055</xdr:rowOff>
    </xdr:to>
    <xdr:cxnSp macro="">
      <xdr:nvCxnSpPr>
        <xdr:cNvPr id="315" name="直線コネクタ 314">
          <a:extLst>
            <a:ext uri="{FF2B5EF4-FFF2-40B4-BE49-F238E27FC236}">
              <a16:creationId xmlns:a16="http://schemas.microsoft.com/office/drawing/2014/main" id="{912D3290-7A79-4303-9046-6DFE85F7A4B9}"/>
            </a:ext>
          </a:extLst>
        </xdr:cNvPr>
        <xdr:cNvCxnSpPr/>
      </xdr:nvCxnSpPr>
      <xdr:spPr>
        <a:xfrm>
          <a:off x="1130300" y="13908405"/>
          <a:ext cx="889000" cy="38100"/>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a:extLst>
            <a:ext uri="{FF2B5EF4-FFF2-40B4-BE49-F238E27FC236}">
              <a16:creationId xmlns:a16="http://schemas.microsoft.com/office/drawing/2014/main" id="{DD8A5443-2C03-4E96-BF3D-BCE4D3459B83}"/>
            </a:ext>
          </a:extLst>
        </xdr:cNvPr>
        <xdr:cNvSpPr txBox="1"/>
      </xdr:nvSpPr>
      <xdr:spPr>
        <a:xfrm>
          <a:off x="3582044" y="142722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67.0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a:extLst>
            <a:ext uri="{FF2B5EF4-FFF2-40B4-BE49-F238E27FC236}">
              <a16:creationId xmlns:a16="http://schemas.microsoft.com/office/drawing/2014/main" id="{11587AAB-C906-43E2-A6D6-4E8B4586E32A}"/>
            </a:ext>
          </a:extLst>
        </xdr:cNvPr>
        <xdr:cNvSpPr txBox="1"/>
      </xdr:nvSpPr>
      <xdr:spPr>
        <a:xfrm>
          <a:off x="2705744" y="1424751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a:extLst>
            <a:ext uri="{FF2B5EF4-FFF2-40B4-BE49-F238E27FC236}">
              <a16:creationId xmlns:a16="http://schemas.microsoft.com/office/drawing/2014/main" id="{E9DA3DB5-8687-40F3-A23E-8D190B136936}"/>
            </a:ext>
          </a:extLst>
        </xdr:cNvPr>
        <xdr:cNvSpPr txBox="1"/>
      </xdr:nvSpPr>
      <xdr:spPr>
        <a:xfrm>
          <a:off x="1816744" y="142151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a:extLst>
            <a:ext uri="{FF2B5EF4-FFF2-40B4-BE49-F238E27FC236}">
              <a16:creationId xmlns:a16="http://schemas.microsoft.com/office/drawing/2014/main" id="{52F16B95-979F-44C4-93C3-FEC3C7F735E5}"/>
            </a:ext>
          </a:extLst>
        </xdr:cNvPr>
        <xdr:cNvSpPr txBox="1"/>
      </xdr:nvSpPr>
      <xdr:spPr>
        <a:xfrm>
          <a:off x="927744" y="141294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80</xdr:row>
      <xdr:rowOff>31132</xdr:rowOff>
    </xdr:from>
    <xdr:ext cx="405111" cy="259045"/>
    <xdr:sp macro="" textlink="">
      <xdr:nvSpPr>
        <xdr:cNvPr id="320" name="n_1mainValue【公営住宅】&#10;有形固定資産減価償却率">
          <a:extLst>
            <a:ext uri="{FF2B5EF4-FFF2-40B4-BE49-F238E27FC236}">
              <a16:creationId xmlns:a16="http://schemas.microsoft.com/office/drawing/2014/main" id="{5B8D48BA-BED8-47AA-BDA9-FCF691F07897}"/>
            </a:ext>
          </a:extLst>
        </xdr:cNvPr>
        <xdr:cNvSpPr txBox="1"/>
      </xdr:nvSpPr>
      <xdr:spPr>
        <a:xfrm>
          <a:off x="3582044" y="137471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79</xdr:row>
      <xdr:rowOff>164482</xdr:rowOff>
    </xdr:from>
    <xdr:ext cx="405111" cy="259045"/>
    <xdr:sp macro="" textlink="">
      <xdr:nvSpPr>
        <xdr:cNvPr id="321" name="n_2mainValue【公営住宅】&#10;有形固定資産減価償却率">
          <a:extLst>
            <a:ext uri="{FF2B5EF4-FFF2-40B4-BE49-F238E27FC236}">
              <a16:creationId xmlns:a16="http://schemas.microsoft.com/office/drawing/2014/main" id="{01B73E74-4680-41F4-8A59-0C116961AB2B}"/>
            </a:ext>
          </a:extLst>
        </xdr:cNvPr>
        <xdr:cNvSpPr txBox="1"/>
      </xdr:nvSpPr>
      <xdr:spPr>
        <a:xfrm>
          <a:off x="2705744" y="137090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54.1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79</xdr:row>
      <xdr:rowOff>126382</xdr:rowOff>
    </xdr:from>
    <xdr:ext cx="405111" cy="259045"/>
    <xdr:sp macro="" textlink="">
      <xdr:nvSpPr>
        <xdr:cNvPr id="322" name="n_3mainValue【公営住宅】&#10;有形固定資産減価償却率">
          <a:extLst>
            <a:ext uri="{FF2B5EF4-FFF2-40B4-BE49-F238E27FC236}">
              <a16:creationId xmlns:a16="http://schemas.microsoft.com/office/drawing/2014/main" id="{5FD6523A-A099-49C4-BBAB-DD60A5880484}"/>
            </a:ext>
          </a:extLst>
        </xdr:cNvPr>
        <xdr:cNvSpPr txBox="1"/>
      </xdr:nvSpPr>
      <xdr:spPr>
        <a:xfrm>
          <a:off x="1816744" y="136709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52.1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79</xdr:row>
      <xdr:rowOff>88282</xdr:rowOff>
    </xdr:from>
    <xdr:ext cx="405111" cy="259045"/>
    <xdr:sp macro="" textlink="">
      <xdr:nvSpPr>
        <xdr:cNvPr id="323" name="n_4mainValue【公営住宅】&#10;有形固定資産減価償却率">
          <a:extLst>
            <a:ext uri="{FF2B5EF4-FFF2-40B4-BE49-F238E27FC236}">
              <a16:creationId xmlns:a16="http://schemas.microsoft.com/office/drawing/2014/main" id="{1BDD50AA-40EA-4591-A812-43F20F27F66C}"/>
            </a:ext>
          </a:extLst>
        </xdr:cNvPr>
        <xdr:cNvSpPr txBox="1"/>
      </xdr:nvSpPr>
      <xdr:spPr>
        <a:xfrm>
          <a:off x="927744" y="136328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50.1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9CDCF0D-0B54-489C-8B52-1664C4964178}"/>
            </a:ext>
          </a:extLst>
        </xdr:cNvPr>
        <xdr:cNvSpPr/>
      </xdr:nvSpPr>
      <xdr:spPr>
        <a:xfrm>
          <a:off x="6604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C588209-1723-43A4-BEF1-5FC68871CE8B}"/>
            </a:ext>
          </a:extLst>
        </xdr:cNvPr>
        <xdr:cNvSpPr/>
      </xdr:nvSpPr>
      <xdr:spPr>
        <a:xfrm>
          <a:off x="67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9CF0C4D-92A9-4107-BC24-546EC51A3908}"/>
            </a:ext>
          </a:extLst>
        </xdr:cNvPr>
        <xdr:cNvSpPr/>
      </xdr:nvSpPr>
      <xdr:spPr>
        <a:xfrm>
          <a:off x="67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32/42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A58CA6E-D468-49BE-B6A4-6BC464E3277C}"/>
            </a:ext>
          </a:extLst>
        </xdr:cNvPr>
        <xdr:cNvSpPr/>
      </xdr:nvSpPr>
      <xdr:spPr>
        <a:xfrm>
          <a:off x="7747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772B8CD-09ED-41BB-84E7-2C8BF78B52F9}"/>
            </a:ext>
          </a:extLst>
        </xdr:cNvPr>
        <xdr:cNvSpPr/>
      </xdr:nvSpPr>
      <xdr:spPr>
        <a:xfrm>
          <a:off x="7747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0.782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6073BF1-353E-4969-B663-4F294BCA2122}"/>
            </a:ext>
          </a:extLst>
        </xdr:cNvPr>
        <xdr:cNvSpPr/>
      </xdr:nvSpPr>
      <xdr:spPr>
        <a:xfrm>
          <a:off x="8890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9732D5E-B963-4B62-85F9-9CA086595FE9}"/>
            </a:ext>
          </a:extLst>
        </xdr:cNvPr>
        <xdr:cNvSpPr/>
      </xdr:nvSpPr>
      <xdr:spPr>
        <a:xfrm>
          <a:off x="8890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0.163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563C27B-2204-489A-AF6D-9B85BF4160CA}"/>
            </a:ext>
          </a:extLst>
        </xdr:cNvPr>
        <xdr:cNvSpPr/>
      </xdr:nvSpPr>
      <xdr:spPr>
        <a:xfrm>
          <a:off x="6604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F1F539F-63FA-4F89-B3E6-27F76B3E0AA0}"/>
            </a:ext>
          </a:extLst>
        </xdr:cNvPr>
        <xdr:cNvSpPr txBox="1"/>
      </xdr:nvSpPr>
      <xdr:spPr>
        <a:xfrm>
          <a:off x="6565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30BB61D-18E4-4C5A-9F53-B5BA61BBE844}"/>
            </a:ext>
          </a:extLst>
        </xdr:cNvPr>
        <xdr:cNvCxnSpPr/>
      </xdr:nvCxnSpPr>
      <xdr:spPr>
        <a:xfrm>
          <a:off x="6604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B6B2ABD4-662E-41FF-86C4-30F2C02EC2EE}"/>
            </a:ext>
          </a:extLst>
        </xdr:cNvPr>
        <xdr:cNvCxnSpPr/>
      </xdr:nvCxnSpPr>
      <xdr:spPr>
        <a:xfrm>
          <a:off x="6604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7CC57DC-6619-46BB-9130-594B43AD8DE6}"/>
            </a:ext>
          </a:extLst>
        </xdr:cNvPr>
        <xdr:cNvSpPr txBox="1"/>
      </xdr:nvSpPr>
      <xdr:spPr>
        <a:xfrm>
          <a:off x="6136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A627EAE-7AFA-42A8-B420-28D89AF76BF3}"/>
            </a:ext>
          </a:extLst>
        </xdr:cNvPr>
        <xdr:cNvCxnSpPr/>
      </xdr:nvCxnSpPr>
      <xdr:spPr>
        <a:xfrm>
          <a:off x="6604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5E642B3-2713-4D50-BE66-1208CD7E30FE}"/>
            </a:ext>
          </a:extLst>
        </xdr:cNvPr>
        <xdr:cNvSpPr txBox="1"/>
      </xdr:nvSpPr>
      <xdr:spPr>
        <a:xfrm>
          <a:off x="6136821" y="1433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E0ECBB6-6FDA-4630-AAE4-A8922BD19241}"/>
            </a:ext>
          </a:extLst>
        </xdr:cNvPr>
        <xdr:cNvCxnSpPr/>
      </xdr:nvCxnSpPr>
      <xdr:spPr>
        <a:xfrm>
          <a:off x="6604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96B868B4-4CDE-4F59-A629-12AA4D6F8054}"/>
            </a:ext>
          </a:extLst>
        </xdr:cNvPr>
        <xdr:cNvSpPr txBox="1"/>
      </xdr:nvSpPr>
      <xdr:spPr>
        <a:xfrm>
          <a:off x="6136821" y="1395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23AFD77-5E12-40A2-B324-FF8D15C61600}"/>
            </a:ext>
          </a:extLst>
        </xdr:cNvPr>
        <xdr:cNvCxnSpPr/>
      </xdr:nvCxnSpPr>
      <xdr:spPr>
        <a:xfrm>
          <a:off x="6604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5055D4F5-4CBD-4EA7-89D8-F856F08D9D55}"/>
            </a:ext>
          </a:extLst>
        </xdr:cNvPr>
        <xdr:cNvSpPr txBox="1"/>
      </xdr:nvSpPr>
      <xdr:spPr>
        <a:xfrm>
          <a:off x="6136821" y="1357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EBC0E3C7-8C0A-4EA8-8B19-775E6FC78B46}"/>
            </a:ext>
          </a:extLst>
        </xdr:cNvPr>
        <xdr:cNvCxnSpPr/>
      </xdr:nvCxnSpPr>
      <xdr:spPr>
        <a:xfrm>
          <a:off x="6604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2E4C7E22-B18F-469F-BB76-33A12E35F10D}"/>
            </a:ext>
          </a:extLst>
        </xdr:cNvPr>
        <xdr:cNvSpPr txBox="1"/>
      </xdr:nvSpPr>
      <xdr:spPr>
        <a:xfrm>
          <a:off x="6136821" y="1319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227B7F9-C55E-4755-BF54-EC6311058D80}"/>
            </a:ext>
          </a:extLst>
        </xdr:cNvPr>
        <xdr:cNvCxnSpPr/>
      </xdr:nvCxnSpPr>
      <xdr:spPr>
        <a:xfrm>
          <a:off x="6604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B2DCC40-F187-4E7A-86AD-49D9B6A508F8}"/>
            </a:ext>
          </a:extLst>
        </xdr:cNvPr>
        <xdr:cNvSpPr txBox="1"/>
      </xdr:nvSpPr>
      <xdr:spPr>
        <a:xfrm>
          <a:off x="6136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6C84EE3-2F49-4F36-8915-B6729BA24BA5}"/>
            </a:ext>
          </a:extLst>
        </xdr:cNvPr>
        <xdr:cNvSpPr/>
      </xdr:nvSpPr>
      <xdr:spPr>
        <a:xfrm>
          <a:off x="6604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96B7B1D2-E487-45A4-B54C-1CF4DA2C9E50}"/>
            </a:ext>
          </a:extLst>
        </xdr:cNvPr>
        <xdr:cNvCxnSpPr/>
      </xdr:nvCxnSpPr>
      <xdr:spPr>
        <a:xfrm flipV="1">
          <a:off x="10476865" y="13498449"/>
          <a:ext cx="0" cy="1339977"/>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E905265E-ABFD-4107-8A24-3E2DAA35B728}"/>
            </a:ext>
          </a:extLst>
        </xdr:cNvPr>
        <xdr:cNvSpPr txBox="1"/>
      </xdr:nvSpPr>
      <xdr:spPr>
        <a:xfrm>
          <a:off x="10515600" y="1484225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27167FA6-5B7D-40FE-ABE9-3EBB6AA0537A}"/>
            </a:ext>
          </a:extLst>
        </xdr:cNvPr>
        <xdr:cNvCxnSpPr/>
      </xdr:nvCxnSpPr>
      <xdr:spPr>
        <a:xfrm>
          <a:off x="10388600" y="1483842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D1FDEBD1-FA18-482F-8490-9B4AA4BBB3D2}"/>
            </a:ext>
          </a:extLst>
        </xdr:cNvPr>
        <xdr:cNvSpPr txBox="1"/>
      </xdr:nvSpPr>
      <xdr:spPr>
        <a:xfrm>
          <a:off x="10515600" y="1327367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3.571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EAF109CA-C26F-4356-A410-E0AD22549C12}"/>
            </a:ext>
          </a:extLst>
        </xdr:cNvPr>
        <xdr:cNvCxnSpPr/>
      </xdr:nvCxnSpPr>
      <xdr:spPr>
        <a:xfrm>
          <a:off x="10388600" y="1349844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2DDC112A-FCBB-481E-B94A-2B837FD7C1AB}"/>
            </a:ext>
          </a:extLst>
        </xdr:cNvPr>
        <xdr:cNvSpPr txBox="1"/>
      </xdr:nvSpPr>
      <xdr:spPr>
        <a:xfrm>
          <a:off x="10515600" y="1435444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0.801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22E4D311-F73E-4321-B819-3713DDC6F40C}"/>
            </a:ext>
          </a:extLst>
        </xdr:cNvPr>
        <xdr:cNvSpPr/>
      </xdr:nvSpPr>
      <xdr:spPr>
        <a:xfrm>
          <a:off x="10426700" y="1450301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CCFECFB7-CE9F-4985-A788-7FE9B8EF8902}"/>
            </a:ext>
          </a:extLst>
        </xdr:cNvPr>
        <xdr:cNvSpPr/>
      </xdr:nvSpPr>
      <xdr:spPr>
        <a:xfrm>
          <a:off x="9588500" y="1450263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4B64161C-249D-4782-8128-BCCC44F61839}"/>
            </a:ext>
          </a:extLst>
        </xdr:cNvPr>
        <xdr:cNvSpPr/>
      </xdr:nvSpPr>
      <xdr:spPr>
        <a:xfrm>
          <a:off x="8699500" y="1450492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BCC279E6-2845-49C6-B991-C0342DDC6C5B}"/>
            </a:ext>
          </a:extLst>
        </xdr:cNvPr>
        <xdr:cNvSpPr/>
      </xdr:nvSpPr>
      <xdr:spPr>
        <a:xfrm>
          <a:off x="7810500" y="1449844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D2C09DE6-6055-4A6C-8369-B8FE1B0244A0}"/>
            </a:ext>
          </a:extLst>
        </xdr:cNvPr>
        <xdr:cNvSpPr/>
      </xdr:nvSpPr>
      <xdr:spPr>
        <a:xfrm>
          <a:off x="6921500" y="145373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721F5EF-2FE6-46A2-AD2F-D6EB164EA349}"/>
            </a:ext>
          </a:extLst>
        </xdr:cNvPr>
        <xdr:cNvSpPr txBox="1"/>
      </xdr:nvSpPr>
      <xdr:spPr>
        <a:xfrm>
          <a:off x="10287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AC8FE43-7F24-43BB-8AC3-5D4707512D15}"/>
            </a:ext>
          </a:extLst>
        </xdr:cNvPr>
        <xdr:cNvSpPr txBox="1"/>
      </xdr:nvSpPr>
      <xdr:spPr>
        <a:xfrm>
          <a:off x="944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0FA9483-0BC4-4410-A2EB-1CD5B114BC35}"/>
            </a:ext>
          </a:extLst>
        </xdr:cNvPr>
        <xdr:cNvSpPr txBox="1"/>
      </xdr:nvSpPr>
      <xdr:spPr>
        <a:xfrm>
          <a:off x="855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BA23128-A999-4E1C-A902-85A56EB994AC}"/>
            </a:ext>
          </a:extLst>
        </xdr:cNvPr>
        <xdr:cNvSpPr txBox="1"/>
      </xdr:nvSpPr>
      <xdr:spPr>
        <a:xfrm>
          <a:off x="767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7D3ADCF-88EB-4863-8B7C-1A804219C77F}"/>
            </a:ext>
          </a:extLst>
        </xdr:cNvPr>
        <xdr:cNvSpPr txBox="1"/>
      </xdr:nvSpPr>
      <xdr:spPr>
        <a:xfrm>
          <a:off x="678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85</xdr:row>
      <xdr:rowOff>114936</xdr:rowOff>
    </xdr:from>
    <xdr:to>
      <xdr:col>55</xdr:col>
      <xdr:colOff>50800</xdr:colOff>
      <xdr:row>86</xdr:row>
      <xdr:rowOff>45086</xdr:rowOff>
    </xdr:to>
    <xdr:sp macro="" textlink="">
      <xdr:nvSpPr>
        <xdr:cNvPr id="363" name="楕円 362">
          <a:extLst>
            <a:ext uri="{FF2B5EF4-FFF2-40B4-BE49-F238E27FC236}">
              <a16:creationId xmlns:a16="http://schemas.microsoft.com/office/drawing/2014/main" id="{DDC32FB7-277E-4631-B8C5-BC0D3D53BA91}"/>
            </a:ext>
          </a:extLst>
        </xdr:cNvPr>
        <xdr:cNvSpPr/>
      </xdr:nvSpPr>
      <xdr:spPr>
        <a:xfrm>
          <a:off x="10426700" y="1468818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85</xdr:row>
      <xdr:rowOff>29863</xdr:rowOff>
    </xdr:from>
    <xdr:ext cx="469744" cy="259045"/>
    <xdr:sp macro="" textlink="">
      <xdr:nvSpPr>
        <xdr:cNvPr id="364" name="【公営住宅】&#10;一人当たり面積該当値テキスト">
          <a:extLst>
            <a:ext uri="{FF2B5EF4-FFF2-40B4-BE49-F238E27FC236}">
              <a16:creationId xmlns:a16="http://schemas.microsoft.com/office/drawing/2014/main" id="{EC1AD79C-B7CA-4BEC-9F06-43261F5EAAC9}"/>
            </a:ext>
          </a:extLst>
        </xdr:cNvPr>
        <xdr:cNvSpPr txBox="1"/>
      </xdr:nvSpPr>
      <xdr:spPr>
        <a:xfrm>
          <a:off x="10515600" y="1460311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65" name="楕円 364">
          <a:extLst>
            <a:ext uri="{FF2B5EF4-FFF2-40B4-BE49-F238E27FC236}">
              <a16:creationId xmlns:a16="http://schemas.microsoft.com/office/drawing/2014/main" id="{13A30ABC-49B6-45CB-A97A-62161B08D22F}"/>
            </a:ext>
          </a:extLst>
        </xdr:cNvPr>
        <xdr:cNvSpPr/>
      </xdr:nvSpPr>
      <xdr:spPr>
        <a:xfrm>
          <a:off x="9588500" y="1468971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85</xdr:row>
      <xdr:rowOff>165736</xdr:rowOff>
    </xdr:from>
    <xdr:to>
      <xdr:col>55</xdr:col>
      <xdr:colOff>0</xdr:colOff>
      <xdr:row>85</xdr:row>
      <xdr:rowOff>167260</xdr:rowOff>
    </xdr:to>
    <xdr:cxnSp macro="">
      <xdr:nvCxnSpPr>
        <xdr:cNvPr id="366" name="直線コネクタ 365">
          <a:extLst>
            <a:ext uri="{FF2B5EF4-FFF2-40B4-BE49-F238E27FC236}">
              <a16:creationId xmlns:a16="http://schemas.microsoft.com/office/drawing/2014/main" id="{5D230525-FBC3-468E-AB24-3F927BC2B978}"/>
            </a:ext>
          </a:extLst>
        </xdr:cNvPr>
        <xdr:cNvCxnSpPr/>
      </xdr:nvCxnSpPr>
      <xdr:spPr>
        <a:xfrm flipV="1">
          <a:off x="9639300" y="14738986"/>
          <a:ext cx="838200" cy="1524"/>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7" name="楕円 366">
          <a:extLst>
            <a:ext uri="{FF2B5EF4-FFF2-40B4-BE49-F238E27FC236}">
              <a16:creationId xmlns:a16="http://schemas.microsoft.com/office/drawing/2014/main" id="{EBA7A964-8B70-4731-A318-311BD36E98C6}"/>
            </a:ext>
          </a:extLst>
        </xdr:cNvPr>
        <xdr:cNvSpPr/>
      </xdr:nvSpPr>
      <xdr:spPr>
        <a:xfrm>
          <a:off x="8699500" y="1469085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85</xdr:row>
      <xdr:rowOff>167260</xdr:rowOff>
    </xdr:from>
    <xdr:to>
      <xdr:col>50</xdr:col>
      <xdr:colOff>114300</xdr:colOff>
      <xdr:row>85</xdr:row>
      <xdr:rowOff>168402</xdr:rowOff>
    </xdr:to>
    <xdr:cxnSp macro="">
      <xdr:nvCxnSpPr>
        <xdr:cNvPr id="368" name="直線コネクタ 367">
          <a:extLst>
            <a:ext uri="{FF2B5EF4-FFF2-40B4-BE49-F238E27FC236}">
              <a16:creationId xmlns:a16="http://schemas.microsoft.com/office/drawing/2014/main" id="{2DB9377C-6AB7-4E55-9DE0-97B1B0878AE7}"/>
            </a:ext>
          </a:extLst>
        </xdr:cNvPr>
        <xdr:cNvCxnSpPr/>
      </xdr:nvCxnSpPr>
      <xdr:spPr>
        <a:xfrm flipV="1">
          <a:off x="8750300" y="14740510"/>
          <a:ext cx="889000" cy="1142"/>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85</xdr:row>
      <xdr:rowOff>118363</xdr:rowOff>
    </xdr:from>
    <xdr:to>
      <xdr:col>41</xdr:col>
      <xdr:colOff>101600</xdr:colOff>
      <xdr:row>86</xdr:row>
      <xdr:rowOff>48513</xdr:rowOff>
    </xdr:to>
    <xdr:sp macro="" textlink="">
      <xdr:nvSpPr>
        <xdr:cNvPr id="369" name="楕円 368">
          <a:extLst>
            <a:ext uri="{FF2B5EF4-FFF2-40B4-BE49-F238E27FC236}">
              <a16:creationId xmlns:a16="http://schemas.microsoft.com/office/drawing/2014/main" id="{6FA4A7C7-0D93-4C1A-A5F3-972CA0F9D9DD}"/>
            </a:ext>
          </a:extLst>
        </xdr:cNvPr>
        <xdr:cNvSpPr/>
      </xdr:nvSpPr>
      <xdr:spPr>
        <a:xfrm>
          <a:off x="7810500" y="146916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85</xdr:row>
      <xdr:rowOff>168402</xdr:rowOff>
    </xdr:from>
    <xdr:to>
      <xdr:col>45</xdr:col>
      <xdr:colOff>177800</xdr:colOff>
      <xdr:row>85</xdr:row>
      <xdr:rowOff>169163</xdr:rowOff>
    </xdr:to>
    <xdr:cxnSp macro="">
      <xdr:nvCxnSpPr>
        <xdr:cNvPr id="370" name="直線コネクタ 369">
          <a:extLst>
            <a:ext uri="{FF2B5EF4-FFF2-40B4-BE49-F238E27FC236}">
              <a16:creationId xmlns:a16="http://schemas.microsoft.com/office/drawing/2014/main" id="{992C7F54-A99A-49A2-8A7F-4117205B0BA0}"/>
            </a:ext>
          </a:extLst>
        </xdr:cNvPr>
        <xdr:cNvCxnSpPr/>
      </xdr:nvCxnSpPr>
      <xdr:spPr>
        <a:xfrm flipV="1">
          <a:off x="7861300" y="14741652"/>
          <a:ext cx="889000" cy="761"/>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85</xdr:row>
      <xdr:rowOff>119126</xdr:rowOff>
    </xdr:from>
    <xdr:to>
      <xdr:col>36</xdr:col>
      <xdr:colOff>165100</xdr:colOff>
      <xdr:row>86</xdr:row>
      <xdr:rowOff>49276</xdr:rowOff>
    </xdr:to>
    <xdr:sp macro="" textlink="">
      <xdr:nvSpPr>
        <xdr:cNvPr id="371" name="楕円 370">
          <a:extLst>
            <a:ext uri="{FF2B5EF4-FFF2-40B4-BE49-F238E27FC236}">
              <a16:creationId xmlns:a16="http://schemas.microsoft.com/office/drawing/2014/main" id="{2E95FC75-902D-46CA-8846-B18A5C1EADFE}"/>
            </a:ext>
          </a:extLst>
        </xdr:cNvPr>
        <xdr:cNvSpPr/>
      </xdr:nvSpPr>
      <xdr:spPr>
        <a:xfrm>
          <a:off x="6921500" y="1469237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85</xdr:row>
      <xdr:rowOff>169163</xdr:rowOff>
    </xdr:from>
    <xdr:to>
      <xdr:col>41</xdr:col>
      <xdr:colOff>50800</xdr:colOff>
      <xdr:row>85</xdr:row>
      <xdr:rowOff>169926</xdr:rowOff>
    </xdr:to>
    <xdr:cxnSp macro="">
      <xdr:nvCxnSpPr>
        <xdr:cNvPr id="372" name="直線コネクタ 371">
          <a:extLst>
            <a:ext uri="{FF2B5EF4-FFF2-40B4-BE49-F238E27FC236}">
              <a16:creationId xmlns:a16="http://schemas.microsoft.com/office/drawing/2014/main" id="{2D941C9B-3347-4A18-8BC8-AC8EE00F7673}"/>
            </a:ext>
          </a:extLst>
        </xdr:cNvPr>
        <xdr:cNvCxnSpPr/>
      </xdr:nvCxnSpPr>
      <xdr:spPr>
        <a:xfrm flipV="1">
          <a:off x="6972300" y="14742413"/>
          <a:ext cx="889000" cy="763"/>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20F6F8ED-6B2D-4811-A78B-38B507B4C7F3}"/>
            </a:ext>
          </a:extLst>
        </xdr:cNvPr>
        <xdr:cNvSpPr txBox="1"/>
      </xdr:nvSpPr>
      <xdr:spPr>
        <a:xfrm>
          <a:off x="9391727" y="1427786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0.802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DCE99927-0EF9-4345-8418-4B9B65ACF120}"/>
            </a:ext>
          </a:extLst>
        </xdr:cNvPr>
        <xdr:cNvSpPr txBox="1"/>
      </xdr:nvSpPr>
      <xdr:spPr>
        <a:xfrm>
          <a:off x="8515427" y="1428015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ADE80FCE-F1EB-4EE8-9576-74EB201537E3}"/>
            </a:ext>
          </a:extLst>
        </xdr:cNvPr>
        <xdr:cNvSpPr txBox="1"/>
      </xdr:nvSpPr>
      <xdr:spPr>
        <a:xfrm>
          <a:off x="7626427" y="1427367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0.813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B9A75663-0C13-40E8-B752-A6049CF56691}"/>
            </a:ext>
          </a:extLst>
        </xdr:cNvPr>
        <xdr:cNvSpPr txBox="1"/>
      </xdr:nvSpPr>
      <xdr:spPr>
        <a:xfrm>
          <a:off x="6737427" y="1431253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0.711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86</xdr:row>
      <xdr:rowOff>37737</xdr:rowOff>
    </xdr:from>
    <xdr:ext cx="469744" cy="259045"/>
    <xdr:sp macro="" textlink="">
      <xdr:nvSpPr>
        <xdr:cNvPr id="377" name="n_1mainValue【公営住宅】&#10;一人当たり面積">
          <a:extLst>
            <a:ext uri="{FF2B5EF4-FFF2-40B4-BE49-F238E27FC236}">
              <a16:creationId xmlns:a16="http://schemas.microsoft.com/office/drawing/2014/main" id="{B8CE6C97-F9EF-4237-85BC-BD379F36AFF0}"/>
            </a:ext>
          </a:extLst>
        </xdr:cNvPr>
        <xdr:cNvSpPr txBox="1"/>
      </xdr:nvSpPr>
      <xdr:spPr>
        <a:xfrm>
          <a:off x="9391727" y="1478243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0.311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86</xdr:row>
      <xdr:rowOff>38879</xdr:rowOff>
    </xdr:from>
    <xdr:ext cx="469744" cy="259045"/>
    <xdr:sp macro="" textlink="">
      <xdr:nvSpPr>
        <xdr:cNvPr id="378" name="n_2mainValue【公営住宅】&#10;一人当たり面積">
          <a:extLst>
            <a:ext uri="{FF2B5EF4-FFF2-40B4-BE49-F238E27FC236}">
              <a16:creationId xmlns:a16="http://schemas.microsoft.com/office/drawing/2014/main" id="{16953B3B-96E0-4F4A-9459-D8D1DD950A77}"/>
            </a:ext>
          </a:extLst>
        </xdr:cNvPr>
        <xdr:cNvSpPr txBox="1"/>
      </xdr:nvSpPr>
      <xdr:spPr>
        <a:xfrm>
          <a:off x="8515427" y="1478357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0.308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86</xdr:row>
      <xdr:rowOff>39640</xdr:rowOff>
    </xdr:from>
    <xdr:ext cx="469744" cy="259045"/>
    <xdr:sp macro="" textlink="">
      <xdr:nvSpPr>
        <xdr:cNvPr id="379" name="n_3mainValue【公営住宅】&#10;一人当たり面積">
          <a:extLst>
            <a:ext uri="{FF2B5EF4-FFF2-40B4-BE49-F238E27FC236}">
              <a16:creationId xmlns:a16="http://schemas.microsoft.com/office/drawing/2014/main" id="{04E78EEF-AF01-4223-8913-7B0204EE1910}"/>
            </a:ext>
          </a:extLst>
        </xdr:cNvPr>
        <xdr:cNvSpPr txBox="1"/>
      </xdr:nvSpPr>
      <xdr:spPr>
        <a:xfrm>
          <a:off x="7626427" y="1478434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0.306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86</xdr:row>
      <xdr:rowOff>40403</xdr:rowOff>
    </xdr:from>
    <xdr:ext cx="469744" cy="259045"/>
    <xdr:sp macro="" textlink="">
      <xdr:nvSpPr>
        <xdr:cNvPr id="380" name="n_4mainValue【公営住宅】&#10;一人当たり面積">
          <a:extLst>
            <a:ext uri="{FF2B5EF4-FFF2-40B4-BE49-F238E27FC236}">
              <a16:creationId xmlns:a16="http://schemas.microsoft.com/office/drawing/2014/main" id="{6F8C54EE-5494-4F59-8638-3C43A6C27C04}"/>
            </a:ext>
          </a:extLst>
        </xdr:cNvPr>
        <xdr:cNvSpPr txBox="1"/>
      </xdr:nvSpPr>
      <xdr:spPr>
        <a:xfrm>
          <a:off x="6737427" y="1478510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0.304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CBA36EC-C2C8-428D-A7A9-DA0DBDAFA1B3}"/>
            </a:ext>
          </a:extLst>
        </xdr:cNvPr>
        <xdr:cNvSpPr/>
      </xdr:nvSpPr>
      <xdr:spPr>
        <a:xfrm>
          <a:off x="762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97A6AE3-06DA-453E-AA2C-D5984A0FBFCC}"/>
            </a:ext>
          </a:extLst>
        </xdr:cNvPr>
        <xdr:cNvSpPr/>
      </xdr:nvSpPr>
      <xdr:spPr>
        <a:xfrm>
          <a:off x="8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67246A2-725E-428B-8A2E-B00640909B20}"/>
            </a:ext>
          </a:extLst>
        </xdr:cNvPr>
        <xdr:cNvSpPr/>
      </xdr:nvSpPr>
      <xdr:spPr>
        <a:xfrm>
          <a:off x="8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9A2628F-0691-4A02-96E4-C33D0A415D17}"/>
            </a:ext>
          </a:extLst>
        </xdr:cNvPr>
        <xdr:cNvSpPr/>
      </xdr:nvSpPr>
      <xdr:spPr>
        <a:xfrm>
          <a:off x="190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5D351F1-8033-4196-A86F-A855D8011784}"/>
            </a:ext>
          </a:extLst>
        </xdr:cNvPr>
        <xdr:cNvSpPr/>
      </xdr:nvSpPr>
      <xdr:spPr>
        <a:xfrm>
          <a:off x="190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BE2D44F-814C-4B6E-85D9-963F6DB1A323}"/>
            </a:ext>
          </a:extLst>
        </xdr:cNvPr>
        <xdr:cNvSpPr/>
      </xdr:nvSpPr>
      <xdr:spPr>
        <a:xfrm>
          <a:off x="3048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C9A2EA25-3E93-41F5-95C0-4C2D1A0528FC}"/>
            </a:ext>
          </a:extLst>
        </xdr:cNvPr>
        <xdr:cNvSpPr/>
      </xdr:nvSpPr>
      <xdr:spPr>
        <a:xfrm>
          <a:off x="3048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D2370A3-52F6-4C83-9B79-40A1AAF93B7E}"/>
            </a:ext>
          </a:extLst>
        </xdr:cNvPr>
        <xdr:cNvSpPr/>
      </xdr:nvSpPr>
      <xdr:spPr>
        <a:xfrm>
          <a:off x="762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55070EE-DDDA-4270-B45C-769BC8F3AB3F}"/>
            </a:ext>
          </a:extLst>
        </xdr:cNvPr>
        <xdr:cNvSpPr/>
      </xdr:nvSpPr>
      <xdr:spPr>
        <a:xfrm>
          <a:off x="6604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0FFDD9E-74EE-4FDE-99BE-A241BF063548}"/>
            </a:ext>
          </a:extLst>
        </xdr:cNvPr>
        <xdr:cNvSpPr/>
      </xdr:nvSpPr>
      <xdr:spPr>
        <a:xfrm>
          <a:off x="67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BAB7D4C-7F3A-4C10-800E-CCD093BD7EAA}"/>
            </a:ext>
          </a:extLst>
        </xdr:cNvPr>
        <xdr:cNvSpPr/>
      </xdr:nvSpPr>
      <xdr:spPr>
        <a:xfrm>
          <a:off x="67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A019A6B-2F1A-4F7E-AC25-23ED5E5D9679}"/>
            </a:ext>
          </a:extLst>
        </xdr:cNvPr>
        <xdr:cNvSpPr/>
      </xdr:nvSpPr>
      <xdr:spPr>
        <a:xfrm>
          <a:off x="7747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F000FAAD-4B90-44B7-8091-DD3F43F953BF}"/>
            </a:ext>
          </a:extLst>
        </xdr:cNvPr>
        <xdr:cNvSpPr/>
      </xdr:nvSpPr>
      <xdr:spPr>
        <a:xfrm>
          <a:off x="7747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111,417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D0AE089-2B26-4DEC-90BB-570EC9FC63DE}"/>
            </a:ext>
          </a:extLst>
        </xdr:cNvPr>
        <xdr:cNvSpPr/>
      </xdr:nvSpPr>
      <xdr:spPr>
        <a:xfrm>
          <a:off x="8890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74BD2411-3ADE-46B3-BAF2-3707F63C0D68}"/>
            </a:ext>
          </a:extLst>
        </xdr:cNvPr>
        <xdr:cNvSpPr/>
      </xdr:nvSpPr>
      <xdr:spPr>
        <a:xfrm>
          <a:off x="8890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2A7CDB7-6C44-4A1E-84DC-E66C39BF768E}"/>
            </a:ext>
          </a:extLst>
        </xdr:cNvPr>
        <xdr:cNvSpPr/>
      </xdr:nvSpPr>
      <xdr:spPr>
        <a:xfrm>
          <a:off x="6604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B5574E2-8EB5-4672-AF0F-2C52558C4B26}"/>
            </a:ext>
          </a:extLst>
        </xdr:cNvPr>
        <xdr:cNvSpPr/>
      </xdr:nvSpPr>
      <xdr:spPr>
        <a:xfrm>
          <a:off x="12446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44A8CF4-0C72-47B1-820D-B3166C45EE09}"/>
            </a:ext>
          </a:extLst>
        </xdr:cNvPr>
        <xdr:cNvSpPr/>
      </xdr:nvSpPr>
      <xdr:spPr>
        <a:xfrm>
          <a:off x="12573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E40FE06-AA11-4304-9E50-D0359415C404}"/>
            </a:ext>
          </a:extLst>
        </xdr:cNvPr>
        <xdr:cNvSpPr/>
      </xdr:nvSpPr>
      <xdr:spPr>
        <a:xfrm>
          <a:off x="12573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22/41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31F3B1A-BBCD-4FBA-B501-5EABE25462A6}"/>
            </a:ext>
          </a:extLst>
        </xdr:cNvPr>
        <xdr:cNvSpPr/>
      </xdr:nvSpPr>
      <xdr:spPr>
        <a:xfrm>
          <a:off x="135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35E6EFB-F4BA-4512-9D24-2F25D0705834}"/>
            </a:ext>
          </a:extLst>
        </xdr:cNvPr>
        <xdr:cNvSpPr/>
      </xdr:nvSpPr>
      <xdr:spPr>
        <a:xfrm>
          <a:off x="135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15DBF50-E7D1-4847-BC26-D568756F428E}"/>
            </a:ext>
          </a:extLst>
        </xdr:cNvPr>
        <xdr:cNvSpPr/>
      </xdr:nvSpPr>
      <xdr:spPr>
        <a:xfrm>
          <a:off x="14732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A7FB329-B2D9-4DA6-9D15-599961C33012}"/>
            </a:ext>
          </a:extLst>
        </xdr:cNvPr>
        <xdr:cNvSpPr/>
      </xdr:nvSpPr>
      <xdr:spPr>
        <a:xfrm>
          <a:off x="14732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51.7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15B1B0D-F33B-44E3-A603-792BE3D651A4}"/>
            </a:ext>
          </a:extLst>
        </xdr:cNvPr>
        <xdr:cNvSpPr/>
      </xdr:nvSpPr>
      <xdr:spPr>
        <a:xfrm>
          <a:off x="12446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EEE314F-E0C0-41BD-9EBD-525EC6E02EC2}"/>
            </a:ext>
          </a:extLst>
        </xdr:cNvPr>
        <xdr:cNvSpPr txBox="1"/>
      </xdr:nvSpPr>
      <xdr:spPr>
        <a:xfrm>
          <a:off x="12407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C96D2E1-3E14-4B4B-B1C6-245B33AC0A14}"/>
            </a:ext>
          </a:extLst>
        </xdr:cNvPr>
        <xdr:cNvCxnSpPr/>
      </xdr:nvCxnSpPr>
      <xdr:spPr>
        <a:xfrm>
          <a:off x="12446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7CE5588-AC5B-4213-8FA9-34551918CDB1}"/>
            </a:ext>
          </a:extLst>
        </xdr:cNvPr>
        <xdr:cNvSpPr txBox="1"/>
      </xdr:nvSpPr>
      <xdr:spPr>
        <a:xfrm>
          <a:off x="11978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E4059CFE-EA45-47C9-A423-A1313AAE0C83}"/>
            </a:ext>
          </a:extLst>
        </xdr:cNvPr>
        <xdr:cNvCxnSpPr/>
      </xdr:nvCxnSpPr>
      <xdr:spPr>
        <a:xfrm>
          <a:off x="12446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B8CE135-0057-48D4-8A23-A68270C4D530}"/>
            </a:ext>
          </a:extLst>
        </xdr:cNvPr>
        <xdr:cNvSpPr txBox="1"/>
      </xdr:nvSpPr>
      <xdr:spPr>
        <a:xfrm>
          <a:off x="11978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B068153-80B5-4EBE-96F1-C63A933AD763}"/>
            </a:ext>
          </a:extLst>
        </xdr:cNvPr>
        <xdr:cNvCxnSpPr/>
      </xdr:nvCxnSpPr>
      <xdr:spPr>
        <a:xfrm>
          <a:off x="12446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CEFA7753-A8AE-46E8-B61F-F94A9CBAEB2E}"/>
            </a:ext>
          </a:extLst>
        </xdr:cNvPr>
        <xdr:cNvSpPr txBox="1"/>
      </xdr:nvSpPr>
      <xdr:spPr>
        <a:xfrm>
          <a:off x="12042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DFC2DFB-3F5C-4C9C-A319-E94475E2093C}"/>
            </a:ext>
          </a:extLst>
        </xdr:cNvPr>
        <xdr:cNvCxnSpPr/>
      </xdr:nvCxnSpPr>
      <xdr:spPr>
        <a:xfrm>
          <a:off x="12446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11FCEEA6-9DCA-410A-B73C-C57AAABACB8B}"/>
            </a:ext>
          </a:extLst>
        </xdr:cNvPr>
        <xdr:cNvSpPr txBox="1"/>
      </xdr:nvSpPr>
      <xdr:spPr>
        <a:xfrm>
          <a:off x="12042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C17836A-57C1-4E4A-B60E-FA8C9554D6DF}"/>
            </a:ext>
          </a:extLst>
        </xdr:cNvPr>
        <xdr:cNvCxnSpPr/>
      </xdr:nvCxnSpPr>
      <xdr:spPr>
        <a:xfrm>
          <a:off x="12446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D9765CCD-D078-40AD-80D0-22A5774265BE}"/>
            </a:ext>
          </a:extLst>
        </xdr:cNvPr>
        <xdr:cNvSpPr txBox="1"/>
      </xdr:nvSpPr>
      <xdr:spPr>
        <a:xfrm>
          <a:off x="12042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6EEDE22D-05DC-4A04-B11C-4EE0FDC738FD}"/>
            </a:ext>
          </a:extLst>
        </xdr:cNvPr>
        <xdr:cNvCxnSpPr/>
      </xdr:nvCxnSpPr>
      <xdr:spPr>
        <a:xfrm>
          <a:off x="12446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24C3EDC-3113-4961-AEA0-CDF25799B9E7}"/>
            </a:ext>
          </a:extLst>
        </xdr:cNvPr>
        <xdr:cNvSpPr txBox="1"/>
      </xdr:nvSpPr>
      <xdr:spPr>
        <a:xfrm>
          <a:off x="12042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1C98D70-E31C-41AB-85AF-C1E4E493EBF8}"/>
            </a:ext>
          </a:extLst>
        </xdr:cNvPr>
        <xdr:cNvCxnSpPr/>
      </xdr:nvCxnSpPr>
      <xdr:spPr>
        <a:xfrm>
          <a:off x="12446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FF1A0871-F3B7-4975-8CF9-832BA27E5600}"/>
            </a:ext>
          </a:extLst>
        </xdr:cNvPr>
        <xdr:cNvSpPr txBox="1"/>
      </xdr:nvSpPr>
      <xdr:spPr>
        <a:xfrm>
          <a:off x="12107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55653A0-B08A-4199-AB1A-E9825D836DF4}"/>
            </a:ext>
          </a:extLst>
        </xdr:cNvPr>
        <xdr:cNvSpPr/>
      </xdr:nvSpPr>
      <xdr:spPr>
        <a:xfrm>
          <a:off x="12446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E6E8F3D0-739A-4708-8964-32AD777DD1AC}"/>
            </a:ext>
          </a:extLst>
        </xdr:cNvPr>
        <xdr:cNvCxnSpPr/>
      </xdr:nvCxnSpPr>
      <xdr:spPr>
        <a:xfrm flipV="1">
          <a:off x="16318864" y="5646420"/>
          <a:ext cx="0" cy="159258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0A49CA5-FBA4-4142-98C1-6AC8D8E3E70A}"/>
            </a:ext>
          </a:extLst>
        </xdr:cNvPr>
        <xdr:cNvSpPr txBox="1"/>
      </xdr:nvSpPr>
      <xdr:spPr>
        <a:xfrm>
          <a:off x="16357600" y="724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7D95C150-9234-4975-B092-EFA585114AE5}"/>
            </a:ext>
          </a:extLst>
        </xdr:cNvPr>
        <xdr:cNvCxnSpPr/>
      </xdr:nvCxnSpPr>
      <xdr:spPr>
        <a:xfrm>
          <a:off x="16230600" y="723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4827A995-DAAA-4748-85B4-C2BF0C3E89E8}"/>
            </a:ext>
          </a:extLst>
        </xdr:cNvPr>
        <xdr:cNvSpPr txBox="1"/>
      </xdr:nvSpPr>
      <xdr:spPr>
        <a:xfrm>
          <a:off x="16357600" y="542164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D5EC1B55-1445-43BA-9997-90C5E5A809CC}"/>
            </a:ext>
          </a:extLst>
        </xdr:cNvPr>
        <xdr:cNvCxnSpPr/>
      </xdr:nvCxnSpPr>
      <xdr:spPr>
        <a:xfrm>
          <a:off x="16230600" y="564642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2AB7A07-84AE-46DE-A7EA-FFF7A0973112}"/>
            </a:ext>
          </a:extLst>
        </xdr:cNvPr>
        <xdr:cNvSpPr txBox="1"/>
      </xdr:nvSpPr>
      <xdr:spPr>
        <a:xfrm>
          <a:off x="16357600" y="621476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CA24F61D-1FC1-4AE0-B3A0-A911A663425E}"/>
            </a:ext>
          </a:extLst>
        </xdr:cNvPr>
        <xdr:cNvSpPr/>
      </xdr:nvSpPr>
      <xdr:spPr>
        <a:xfrm>
          <a:off x="16268700" y="636333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A9D24CB6-83C3-4286-9CCC-DB8A5F3D29B4}"/>
            </a:ext>
          </a:extLst>
        </xdr:cNvPr>
        <xdr:cNvSpPr/>
      </xdr:nvSpPr>
      <xdr:spPr>
        <a:xfrm>
          <a:off x="15430500" y="63576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841430D2-CE02-4930-ABD7-9BF92EE9267A}"/>
            </a:ext>
          </a:extLst>
        </xdr:cNvPr>
        <xdr:cNvSpPr/>
      </xdr:nvSpPr>
      <xdr:spPr>
        <a:xfrm>
          <a:off x="14541500" y="63728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5B3E5CFD-4095-42A6-83D6-F6F400B91473}"/>
            </a:ext>
          </a:extLst>
        </xdr:cNvPr>
        <xdr:cNvSpPr/>
      </xdr:nvSpPr>
      <xdr:spPr>
        <a:xfrm>
          <a:off x="13652500" y="63157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25F813B6-466D-46F4-95CD-AC55DB6B243A}"/>
            </a:ext>
          </a:extLst>
        </xdr:cNvPr>
        <xdr:cNvSpPr/>
      </xdr:nvSpPr>
      <xdr:spPr>
        <a:xfrm>
          <a:off x="12763500" y="62928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50C43C5-6B60-4443-BF26-70A5F0366876}"/>
            </a:ext>
          </a:extLst>
        </xdr:cNvPr>
        <xdr:cNvSpPr txBox="1"/>
      </xdr:nvSpPr>
      <xdr:spPr>
        <a:xfrm>
          <a:off x="16129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2AE97D8-9F39-498A-85B6-05F00E72EE6F}"/>
            </a:ext>
          </a:extLst>
        </xdr:cNvPr>
        <xdr:cNvSpPr txBox="1"/>
      </xdr:nvSpPr>
      <xdr:spPr>
        <a:xfrm>
          <a:off x="1529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688FBA0-D194-4E8A-A91C-C2C3A19D37C8}"/>
            </a:ext>
          </a:extLst>
        </xdr:cNvPr>
        <xdr:cNvSpPr txBox="1"/>
      </xdr:nvSpPr>
      <xdr:spPr>
        <a:xfrm>
          <a:off x="1440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66E5200-98D5-48A9-B405-26DA51B5D243}"/>
            </a:ext>
          </a:extLst>
        </xdr:cNvPr>
        <xdr:cNvSpPr txBox="1"/>
      </xdr:nvSpPr>
      <xdr:spPr>
        <a:xfrm>
          <a:off x="1351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7CABF5B-24F6-41B8-B6DB-8941E7BD71CE}"/>
            </a:ext>
          </a:extLst>
        </xdr:cNvPr>
        <xdr:cNvSpPr txBox="1"/>
      </xdr:nvSpPr>
      <xdr:spPr>
        <a:xfrm>
          <a:off x="1262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437" name="楕円 436">
          <a:extLst>
            <a:ext uri="{FF2B5EF4-FFF2-40B4-BE49-F238E27FC236}">
              <a16:creationId xmlns:a16="http://schemas.microsoft.com/office/drawing/2014/main" id="{9C3B41B1-4E40-44BB-BB4E-036A0FA81A53}"/>
            </a:ext>
          </a:extLst>
        </xdr:cNvPr>
        <xdr:cNvSpPr/>
      </xdr:nvSpPr>
      <xdr:spPr>
        <a:xfrm>
          <a:off x="16268700" y="67386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39</xdr:row>
      <xdr:rowOff>30497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9F32F85-6817-4BC3-8D82-0C826DE9F15E}"/>
            </a:ext>
          </a:extLst>
        </xdr:cNvPr>
        <xdr:cNvSpPr txBox="1"/>
      </xdr:nvSpPr>
      <xdr:spPr>
        <a:xfrm>
          <a:off x="16357600" y="671704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76.4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9" name="楕円 438">
          <a:extLst>
            <a:ext uri="{FF2B5EF4-FFF2-40B4-BE49-F238E27FC236}">
              <a16:creationId xmlns:a16="http://schemas.microsoft.com/office/drawing/2014/main" id="{B31E86DB-EA66-44E6-BB72-BF1B0B0AAD00}"/>
            </a:ext>
          </a:extLst>
        </xdr:cNvPr>
        <xdr:cNvSpPr/>
      </xdr:nvSpPr>
      <xdr:spPr>
        <a:xfrm>
          <a:off x="15430500" y="668909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39</xdr:row>
      <xdr:rowOff>53340</xdr:rowOff>
    </xdr:from>
    <xdr:to>
      <xdr:col>85</xdr:col>
      <xdr:colOff>127000</xdr:colOff>
      <xdr:row>39</xdr:row>
      <xdr:rowOff>102870</xdr:rowOff>
    </xdr:to>
    <xdr:cxnSp macro="">
      <xdr:nvCxnSpPr>
        <xdr:cNvPr id="440" name="直線コネクタ 439">
          <a:extLst>
            <a:ext uri="{FF2B5EF4-FFF2-40B4-BE49-F238E27FC236}">
              <a16:creationId xmlns:a16="http://schemas.microsoft.com/office/drawing/2014/main" id="{D77C6E42-4C46-49F0-86B2-97347B410BC0}"/>
            </a:ext>
          </a:extLst>
        </xdr:cNvPr>
        <xdr:cNvCxnSpPr/>
      </xdr:nvCxnSpPr>
      <xdr:spPr>
        <a:xfrm>
          <a:off x="15481300" y="6739890"/>
          <a:ext cx="838200" cy="49530"/>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1" name="楕円 440">
          <a:extLst>
            <a:ext uri="{FF2B5EF4-FFF2-40B4-BE49-F238E27FC236}">
              <a16:creationId xmlns:a16="http://schemas.microsoft.com/office/drawing/2014/main" id="{4309A95D-7D61-457D-8EBD-0C68AA6D9649}"/>
            </a:ext>
          </a:extLst>
        </xdr:cNvPr>
        <xdr:cNvSpPr/>
      </xdr:nvSpPr>
      <xdr:spPr>
        <a:xfrm>
          <a:off x="14541500" y="66528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39</xdr:row>
      <xdr:rowOff>17145</xdr:rowOff>
    </xdr:from>
    <xdr:to>
      <xdr:col>81</xdr:col>
      <xdr:colOff>50800</xdr:colOff>
      <xdr:row>39</xdr:row>
      <xdr:rowOff>53340</xdr:rowOff>
    </xdr:to>
    <xdr:cxnSp macro="">
      <xdr:nvCxnSpPr>
        <xdr:cNvPr id="442" name="直線コネクタ 441">
          <a:extLst>
            <a:ext uri="{FF2B5EF4-FFF2-40B4-BE49-F238E27FC236}">
              <a16:creationId xmlns:a16="http://schemas.microsoft.com/office/drawing/2014/main" id="{1224F694-920E-4E57-8D18-E889F9F8A6C9}"/>
            </a:ext>
          </a:extLst>
        </xdr:cNvPr>
        <xdr:cNvCxnSpPr/>
      </xdr:nvCxnSpPr>
      <xdr:spPr>
        <a:xfrm>
          <a:off x="14592300" y="6703695"/>
          <a:ext cx="889000" cy="36195"/>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443" name="楕円 442">
          <a:extLst>
            <a:ext uri="{FF2B5EF4-FFF2-40B4-BE49-F238E27FC236}">
              <a16:creationId xmlns:a16="http://schemas.microsoft.com/office/drawing/2014/main" id="{4BDA9F26-E753-401A-BA8F-4706D90FA3D3}"/>
            </a:ext>
          </a:extLst>
        </xdr:cNvPr>
        <xdr:cNvSpPr/>
      </xdr:nvSpPr>
      <xdr:spPr>
        <a:xfrm>
          <a:off x="13652500" y="66186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38</xdr:row>
      <xdr:rowOff>154305</xdr:rowOff>
    </xdr:from>
    <xdr:to>
      <xdr:col>76</xdr:col>
      <xdr:colOff>114300</xdr:colOff>
      <xdr:row>39</xdr:row>
      <xdr:rowOff>17145</xdr:rowOff>
    </xdr:to>
    <xdr:cxnSp macro="">
      <xdr:nvCxnSpPr>
        <xdr:cNvPr id="444" name="直線コネクタ 443">
          <a:extLst>
            <a:ext uri="{FF2B5EF4-FFF2-40B4-BE49-F238E27FC236}">
              <a16:creationId xmlns:a16="http://schemas.microsoft.com/office/drawing/2014/main" id="{39434AF2-2CFF-4A2B-B38F-0881B19357B0}"/>
            </a:ext>
          </a:extLst>
        </xdr:cNvPr>
        <xdr:cNvCxnSpPr/>
      </xdr:nvCxnSpPr>
      <xdr:spPr>
        <a:xfrm>
          <a:off x="13703300" y="6669405"/>
          <a:ext cx="889000" cy="34290"/>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38</xdr:row>
      <xdr:rowOff>61595</xdr:rowOff>
    </xdr:from>
    <xdr:to>
      <xdr:col>67</xdr:col>
      <xdr:colOff>101600</xdr:colOff>
      <xdr:row>38</xdr:row>
      <xdr:rowOff>163195</xdr:rowOff>
    </xdr:to>
    <xdr:sp macro="" textlink="">
      <xdr:nvSpPr>
        <xdr:cNvPr id="445" name="楕円 444">
          <a:extLst>
            <a:ext uri="{FF2B5EF4-FFF2-40B4-BE49-F238E27FC236}">
              <a16:creationId xmlns:a16="http://schemas.microsoft.com/office/drawing/2014/main" id="{955491CA-0334-4365-9382-6CA4216BADCE}"/>
            </a:ext>
          </a:extLst>
        </xdr:cNvPr>
        <xdr:cNvSpPr/>
      </xdr:nvSpPr>
      <xdr:spPr>
        <a:xfrm>
          <a:off x="12763500" y="65766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38</xdr:row>
      <xdr:rowOff>112395</xdr:rowOff>
    </xdr:from>
    <xdr:to>
      <xdr:col>71</xdr:col>
      <xdr:colOff>177800</xdr:colOff>
      <xdr:row>38</xdr:row>
      <xdr:rowOff>154305</xdr:rowOff>
    </xdr:to>
    <xdr:cxnSp macro="">
      <xdr:nvCxnSpPr>
        <xdr:cNvPr id="446" name="直線コネクタ 445">
          <a:extLst>
            <a:ext uri="{FF2B5EF4-FFF2-40B4-BE49-F238E27FC236}">
              <a16:creationId xmlns:a16="http://schemas.microsoft.com/office/drawing/2014/main" id="{7E51E743-4B5F-4EB8-B08B-EC4071D18223}"/>
            </a:ext>
          </a:extLst>
        </xdr:cNvPr>
        <xdr:cNvCxnSpPr/>
      </xdr:nvCxnSpPr>
      <xdr:spPr>
        <a:xfrm>
          <a:off x="12814300" y="6627495"/>
          <a:ext cx="889000" cy="41910"/>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0B0E2BC-0D14-4271-860C-BC5713A0A047}"/>
            </a:ext>
          </a:extLst>
        </xdr:cNvPr>
        <xdr:cNvSpPr txBox="1"/>
      </xdr:nvSpPr>
      <xdr:spPr>
        <a:xfrm>
          <a:off x="15266044" y="61328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B36D0EC-CC7A-4339-8563-98CEFD94D623}"/>
            </a:ext>
          </a:extLst>
        </xdr:cNvPr>
        <xdr:cNvSpPr txBox="1"/>
      </xdr:nvSpPr>
      <xdr:spPr>
        <a:xfrm>
          <a:off x="14389744" y="614808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EA0CF41-D8AC-48CE-876F-B2C3B87E4606}"/>
            </a:ext>
          </a:extLst>
        </xdr:cNvPr>
        <xdr:cNvSpPr txBox="1"/>
      </xdr:nvSpPr>
      <xdr:spPr>
        <a:xfrm>
          <a:off x="13500744" y="60909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F83450D-19B7-44A7-8D40-7CAEB27916D7}"/>
            </a:ext>
          </a:extLst>
        </xdr:cNvPr>
        <xdr:cNvSpPr txBox="1"/>
      </xdr:nvSpPr>
      <xdr:spPr>
        <a:xfrm>
          <a:off x="12611744" y="60680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39</xdr:row>
      <xdr:rowOff>95267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19E6A8E-9112-4107-A56A-0D344D6814DF}"/>
            </a:ext>
          </a:extLst>
        </xdr:cNvPr>
        <xdr:cNvSpPr txBox="1"/>
      </xdr:nvSpPr>
      <xdr:spPr>
        <a:xfrm>
          <a:off x="15266044" y="678181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73.8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39</xdr:row>
      <xdr:rowOff>59072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D2791C8-3E88-4F41-BB9E-A37D4FD36B9D}"/>
            </a:ext>
          </a:extLst>
        </xdr:cNvPr>
        <xdr:cNvSpPr txBox="1"/>
      </xdr:nvSpPr>
      <xdr:spPr>
        <a:xfrm>
          <a:off x="14389744" y="67456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71.9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39</xdr:row>
      <xdr:rowOff>24782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B1D55DA-9313-4678-99D8-423E189811A4}"/>
            </a:ext>
          </a:extLst>
        </xdr:cNvPr>
        <xdr:cNvSpPr txBox="1"/>
      </xdr:nvSpPr>
      <xdr:spPr>
        <a:xfrm>
          <a:off x="13500744" y="67113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70.1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38</xdr:row>
      <xdr:rowOff>154322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2C89ADA-4AAB-43CD-B6F3-BA3F4A319F38}"/>
            </a:ext>
          </a:extLst>
        </xdr:cNvPr>
        <xdr:cNvSpPr txBox="1"/>
      </xdr:nvSpPr>
      <xdr:spPr>
        <a:xfrm>
          <a:off x="12611744" y="66694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67.9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9EB6268-0E02-4272-9A14-84F63DB2D5EC}"/>
            </a:ext>
          </a:extLst>
        </xdr:cNvPr>
        <xdr:cNvSpPr/>
      </xdr:nvSpPr>
      <xdr:spPr>
        <a:xfrm>
          <a:off x="18288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96CA450-BF1B-4990-8F21-58A918AB91F4}"/>
            </a:ext>
          </a:extLst>
        </xdr:cNvPr>
        <xdr:cNvSpPr/>
      </xdr:nvSpPr>
      <xdr:spPr>
        <a:xfrm>
          <a:off x="1841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1EA9C95-124A-4D76-B6AB-3EE57523FE37}"/>
            </a:ext>
          </a:extLst>
        </xdr:cNvPr>
        <xdr:cNvSpPr/>
      </xdr:nvSpPr>
      <xdr:spPr>
        <a:xfrm>
          <a:off x="1841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31/41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D304923-192F-43C4-BE44-AEE72F95AC7C}"/>
            </a:ext>
          </a:extLst>
        </xdr:cNvPr>
        <xdr:cNvSpPr/>
      </xdr:nvSpPr>
      <xdr:spPr>
        <a:xfrm>
          <a:off x="194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025FF1F-E6CD-4B0A-B143-B4315A11777F}"/>
            </a:ext>
          </a:extLst>
        </xdr:cNvPr>
        <xdr:cNvSpPr/>
      </xdr:nvSpPr>
      <xdr:spPr>
        <a:xfrm>
          <a:off x="194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0.091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B273175-EA89-4AE3-91A1-0EE0B2BA1DEB}"/>
            </a:ext>
          </a:extLst>
        </xdr:cNvPr>
        <xdr:cNvSpPr/>
      </xdr:nvSpPr>
      <xdr:spPr>
        <a:xfrm>
          <a:off x="20574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E6925C3-6360-492C-982B-D6A84D6C6EBB}"/>
            </a:ext>
          </a:extLst>
        </xdr:cNvPr>
        <xdr:cNvSpPr/>
      </xdr:nvSpPr>
      <xdr:spPr>
        <a:xfrm>
          <a:off x="20574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0.049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30319F3-A819-4F0D-969D-2C792EF31177}"/>
            </a:ext>
          </a:extLst>
        </xdr:cNvPr>
        <xdr:cNvSpPr/>
      </xdr:nvSpPr>
      <xdr:spPr>
        <a:xfrm>
          <a:off x="18288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7F4BCB0-F24F-470F-973B-8138F1F5832E}"/>
            </a:ext>
          </a:extLst>
        </xdr:cNvPr>
        <xdr:cNvSpPr txBox="1"/>
      </xdr:nvSpPr>
      <xdr:spPr>
        <a:xfrm>
          <a:off x="18249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506B9A08-2B98-45EF-9719-6AA32ED51104}"/>
            </a:ext>
          </a:extLst>
        </xdr:cNvPr>
        <xdr:cNvCxnSpPr/>
      </xdr:nvCxnSpPr>
      <xdr:spPr>
        <a:xfrm>
          <a:off x="18288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F93624C-E056-4601-81C9-677A0E8F2345}"/>
            </a:ext>
          </a:extLst>
        </xdr:cNvPr>
        <xdr:cNvCxnSpPr/>
      </xdr:nvCxnSpPr>
      <xdr:spPr>
        <a:xfrm>
          <a:off x="18288000" y="71628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634B358-AAAB-490E-9577-62F0CBD26D86}"/>
            </a:ext>
          </a:extLst>
        </xdr:cNvPr>
        <xdr:cNvSpPr txBox="1"/>
      </xdr:nvSpPr>
      <xdr:spPr>
        <a:xfrm>
          <a:off x="17820821" y="702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9816F1EB-1EFA-470A-A638-F522893219ED}"/>
            </a:ext>
          </a:extLst>
        </xdr:cNvPr>
        <xdr:cNvCxnSpPr/>
      </xdr:nvCxnSpPr>
      <xdr:spPr>
        <a:xfrm>
          <a:off x="18288000" y="67056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9A8B750-0E8A-4F1B-955F-E140F6B4AFE4}"/>
            </a:ext>
          </a:extLst>
        </xdr:cNvPr>
        <xdr:cNvSpPr txBox="1"/>
      </xdr:nvSpPr>
      <xdr:spPr>
        <a:xfrm>
          <a:off x="17820821" y="65633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F163FF39-F14D-4661-A466-946423AAEA47}"/>
            </a:ext>
          </a:extLst>
        </xdr:cNvPr>
        <xdr:cNvCxnSpPr/>
      </xdr:nvCxnSpPr>
      <xdr:spPr>
        <a:xfrm>
          <a:off x="18288000" y="62484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7B6A5901-F8D0-48A1-BC8B-F354B2A13E11}"/>
            </a:ext>
          </a:extLst>
        </xdr:cNvPr>
        <xdr:cNvSpPr txBox="1"/>
      </xdr:nvSpPr>
      <xdr:spPr>
        <a:xfrm>
          <a:off x="17820821" y="61061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F6B9121-55B2-427A-9E45-1752C99C8898}"/>
            </a:ext>
          </a:extLst>
        </xdr:cNvPr>
        <xdr:cNvCxnSpPr/>
      </xdr:nvCxnSpPr>
      <xdr:spPr>
        <a:xfrm>
          <a:off x="18288000" y="57912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DC0333B-C35A-490C-A493-FDDEF457B79C}"/>
            </a:ext>
          </a:extLst>
        </xdr:cNvPr>
        <xdr:cNvSpPr txBox="1"/>
      </xdr:nvSpPr>
      <xdr:spPr>
        <a:xfrm>
          <a:off x="17820821" y="56489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BE8392B-658B-4468-ACF7-087BB24BCDD2}"/>
            </a:ext>
          </a:extLst>
        </xdr:cNvPr>
        <xdr:cNvCxnSpPr/>
      </xdr:nvCxnSpPr>
      <xdr:spPr>
        <a:xfrm>
          <a:off x="18288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DBCE035-C9B0-4251-9C30-14BBED456AC9}"/>
            </a:ext>
          </a:extLst>
        </xdr:cNvPr>
        <xdr:cNvSpPr txBox="1"/>
      </xdr:nvSpPr>
      <xdr:spPr>
        <a:xfrm>
          <a:off x="17820821" y="519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EE54510-C082-4F1C-8AF1-895A97F0C16C}"/>
            </a:ext>
          </a:extLst>
        </xdr:cNvPr>
        <xdr:cNvSpPr/>
      </xdr:nvSpPr>
      <xdr:spPr>
        <a:xfrm>
          <a:off x="18288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a:extLst>
            <a:ext uri="{FF2B5EF4-FFF2-40B4-BE49-F238E27FC236}">
              <a16:creationId xmlns:a16="http://schemas.microsoft.com/office/drawing/2014/main" id="{987CB23A-FC4E-4495-8D0D-D27B8480A176}"/>
            </a:ext>
          </a:extLst>
        </xdr:cNvPr>
        <xdr:cNvCxnSpPr/>
      </xdr:nvCxnSpPr>
      <xdr:spPr>
        <a:xfrm flipV="1">
          <a:off x="22160864" y="5676900"/>
          <a:ext cx="0" cy="1449324"/>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BBC6DFF8-4B32-44EB-B630-50188B1C867C}"/>
            </a:ext>
          </a:extLst>
        </xdr:cNvPr>
        <xdr:cNvSpPr txBox="1"/>
      </xdr:nvSpPr>
      <xdr:spPr>
        <a:xfrm>
          <a:off x="22199600" y="713005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a:extLst>
            <a:ext uri="{FF2B5EF4-FFF2-40B4-BE49-F238E27FC236}">
              <a16:creationId xmlns:a16="http://schemas.microsoft.com/office/drawing/2014/main" id="{27870D5E-2E68-4F49-BBA4-85FEF4B1753F}"/>
            </a:ext>
          </a:extLst>
        </xdr:cNvPr>
        <xdr:cNvCxnSpPr/>
      </xdr:nvCxnSpPr>
      <xdr:spPr>
        <a:xfrm>
          <a:off x="22072600" y="712622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6DF1566-7D6F-4DC3-8EEA-2141DBDED0F3}"/>
            </a:ext>
          </a:extLst>
        </xdr:cNvPr>
        <xdr:cNvSpPr txBox="1"/>
      </xdr:nvSpPr>
      <xdr:spPr>
        <a:xfrm>
          <a:off x="22199600" y="54521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0.650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a:extLst>
            <a:ext uri="{FF2B5EF4-FFF2-40B4-BE49-F238E27FC236}">
              <a16:creationId xmlns:a16="http://schemas.microsoft.com/office/drawing/2014/main" id="{0B7B6B19-A40E-4449-8715-11C5416F3C05}"/>
            </a:ext>
          </a:extLst>
        </xdr:cNvPr>
        <xdr:cNvCxnSpPr/>
      </xdr:nvCxnSpPr>
      <xdr:spPr>
        <a:xfrm>
          <a:off x="22072600" y="56769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74FBCAD-B7AC-4B98-9A8D-111EED13F360}"/>
            </a:ext>
          </a:extLst>
        </xdr:cNvPr>
        <xdr:cNvSpPr txBox="1"/>
      </xdr:nvSpPr>
      <xdr:spPr>
        <a:xfrm>
          <a:off x="22199600" y="629820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a:extLst>
            <a:ext uri="{FF2B5EF4-FFF2-40B4-BE49-F238E27FC236}">
              <a16:creationId xmlns:a16="http://schemas.microsoft.com/office/drawing/2014/main" id="{3420F16B-1470-4E20-B88D-324AF444E7A4}"/>
            </a:ext>
          </a:extLst>
        </xdr:cNvPr>
        <xdr:cNvSpPr/>
      </xdr:nvSpPr>
      <xdr:spPr>
        <a:xfrm>
          <a:off x="22110700" y="644677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a:extLst>
            <a:ext uri="{FF2B5EF4-FFF2-40B4-BE49-F238E27FC236}">
              <a16:creationId xmlns:a16="http://schemas.microsoft.com/office/drawing/2014/main" id="{3A6B9EC6-F927-4DB8-B9A0-6F406C488E28}"/>
            </a:ext>
          </a:extLst>
        </xdr:cNvPr>
        <xdr:cNvSpPr/>
      </xdr:nvSpPr>
      <xdr:spPr>
        <a:xfrm>
          <a:off x="21272500" y="644448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a:extLst>
            <a:ext uri="{FF2B5EF4-FFF2-40B4-BE49-F238E27FC236}">
              <a16:creationId xmlns:a16="http://schemas.microsoft.com/office/drawing/2014/main" id="{E2095823-5799-4BA3-BDEC-1AB6804298CA}"/>
            </a:ext>
          </a:extLst>
        </xdr:cNvPr>
        <xdr:cNvSpPr/>
      </xdr:nvSpPr>
      <xdr:spPr>
        <a:xfrm>
          <a:off x="20383500" y="645591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a:extLst>
            <a:ext uri="{FF2B5EF4-FFF2-40B4-BE49-F238E27FC236}">
              <a16:creationId xmlns:a16="http://schemas.microsoft.com/office/drawing/2014/main" id="{5E85A294-5528-4879-AF40-AD9E0F26CDD0}"/>
            </a:ext>
          </a:extLst>
        </xdr:cNvPr>
        <xdr:cNvSpPr/>
      </xdr:nvSpPr>
      <xdr:spPr>
        <a:xfrm>
          <a:off x="19494500" y="639419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a:extLst>
            <a:ext uri="{FF2B5EF4-FFF2-40B4-BE49-F238E27FC236}">
              <a16:creationId xmlns:a16="http://schemas.microsoft.com/office/drawing/2014/main" id="{AC0DC208-22A1-4F06-9488-15D08904793C}"/>
            </a:ext>
          </a:extLst>
        </xdr:cNvPr>
        <xdr:cNvSpPr/>
      </xdr:nvSpPr>
      <xdr:spPr>
        <a:xfrm>
          <a:off x="18605500" y="659536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DEF35CE-206F-4445-97B9-15362B6C8B6D}"/>
            </a:ext>
          </a:extLst>
        </xdr:cNvPr>
        <xdr:cNvSpPr txBox="1"/>
      </xdr:nvSpPr>
      <xdr:spPr>
        <a:xfrm>
          <a:off x="21971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6C0CCC-6BCC-4919-BA04-B6CC5F71D50E}"/>
            </a:ext>
          </a:extLst>
        </xdr:cNvPr>
        <xdr:cNvSpPr txBox="1"/>
      </xdr:nvSpPr>
      <xdr:spPr>
        <a:xfrm>
          <a:off x="2113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9FB9D3E-D91B-4BBF-B516-A667E6D21BBB}"/>
            </a:ext>
          </a:extLst>
        </xdr:cNvPr>
        <xdr:cNvSpPr txBox="1"/>
      </xdr:nvSpPr>
      <xdr:spPr>
        <a:xfrm>
          <a:off x="2024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773B1C6-EF75-4B62-AD6A-13461FD41E67}"/>
            </a:ext>
          </a:extLst>
        </xdr:cNvPr>
        <xdr:cNvSpPr txBox="1"/>
      </xdr:nvSpPr>
      <xdr:spPr>
        <a:xfrm>
          <a:off x="19354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E63121A-FDA9-4690-85B1-9EDF69D16B99}"/>
            </a:ext>
          </a:extLst>
        </xdr:cNvPr>
        <xdr:cNvSpPr txBox="1"/>
      </xdr:nvSpPr>
      <xdr:spPr>
        <a:xfrm>
          <a:off x="18465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2" name="楕円 491">
          <a:extLst>
            <a:ext uri="{FF2B5EF4-FFF2-40B4-BE49-F238E27FC236}">
              <a16:creationId xmlns:a16="http://schemas.microsoft.com/office/drawing/2014/main" id="{5ECF3D9E-3BBC-4BE5-A824-F55B7BEA8D1A}"/>
            </a:ext>
          </a:extLst>
        </xdr:cNvPr>
        <xdr:cNvSpPr/>
      </xdr:nvSpPr>
      <xdr:spPr>
        <a:xfrm>
          <a:off x="22110700" y="673481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39</xdr:row>
      <xdr:rowOff>26687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D1F9E26-F235-43CF-AC5C-74F975C409DD}"/>
            </a:ext>
          </a:extLst>
        </xdr:cNvPr>
        <xdr:cNvSpPr txBox="1"/>
      </xdr:nvSpPr>
      <xdr:spPr>
        <a:xfrm>
          <a:off x="22199600" y="671323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39</xdr:row>
      <xdr:rowOff>52832</xdr:rowOff>
    </xdr:from>
    <xdr:to>
      <xdr:col>112</xdr:col>
      <xdr:colOff>38100</xdr:colOff>
      <xdr:row>39</xdr:row>
      <xdr:rowOff>154432</xdr:rowOff>
    </xdr:to>
    <xdr:sp macro="" textlink="">
      <xdr:nvSpPr>
        <xdr:cNvPr id="494" name="楕円 493">
          <a:extLst>
            <a:ext uri="{FF2B5EF4-FFF2-40B4-BE49-F238E27FC236}">
              <a16:creationId xmlns:a16="http://schemas.microsoft.com/office/drawing/2014/main" id="{2B3DF616-EE0C-4AB7-9C50-8BE59471585D}"/>
            </a:ext>
          </a:extLst>
        </xdr:cNvPr>
        <xdr:cNvSpPr/>
      </xdr:nvSpPr>
      <xdr:spPr>
        <a:xfrm>
          <a:off x="21272500" y="673938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39</xdr:row>
      <xdr:rowOff>99060</xdr:rowOff>
    </xdr:from>
    <xdr:to>
      <xdr:col>116</xdr:col>
      <xdr:colOff>63500</xdr:colOff>
      <xdr:row>39</xdr:row>
      <xdr:rowOff>103632</xdr:rowOff>
    </xdr:to>
    <xdr:cxnSp macro="">
      <xdr:nvCxnSpPr>
        <xdr:cNvPr id="495" name="直線コネクタ 494">
          <a:extLst>
            <a:ext uri="{FF2B5EF4-FFF2-40B4-BE49-F238E27FC236}">
              <a16:creationId xmlns:a16="http://schemas.microsoft.com/office/drawing/2014/main" id="{96E592BB-ABD3-4948-B198-4C6DBCB1EF45}"/>
            </a:ext>
          </a:extLst>
        </xdr:cNvPr>
        <xdr:cNvCxnSpPr/>
      </xdr:nvCxnSpPr>
      <xdr:spPr>
        <a:xfrm flipV="1">
          <a:off x="21323300" y="6785610"/>
          <a:ext cx="838200" cy="4572"/>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39</xdr:row>
      <xdr:rowOff>57404</xdr:rowOff>
    </xdr:from>
    <xdr:to>
      <xdr:col>107</xdr:col>
      <xdr:colOff>101600</xdr:colOff>
      <xdr:row>39</xdr:row>
      <xdr:rowOff>159004</xdr:rowOff>
    </xdr:to>
    <xdr:sp macro="" textlink="">
      <xdr:nvSpPr>
        <xdr:cNvPr id="496" name="楕円 495">
          <a:extLst>
            <a:ext uri="{FF2B5EF4-FFF2-40B4-BE49-F238E27FC236}">
              <a16:creationId xmlns:a16="http://schemas.microsoft.com/office/drawing/2014/main" id="{F52108F9-88F3-41D9-90D4-EC331B654A03}"/>
            </a:ext>
          </a:extLst>
        </xdr:cNvPr>
        <xdr:cNvSpPr/>
      </xdr:nvSpPr>
      <xdr:spPr>
        <a:xfrm>
          <a:off x="20383500" y="674395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39</xdr:row>
      <xdr:rowOff>103632</xdr:rowOff>
    </xdr:from>
    <xdr:to>
      <xdr:col>111</xdr:col>
      <xdr:colOff>177800</xdr:colOff>
      <xdr:row>39</xdr:row>
      <xdr:rowOff>108204</xdr:rowOff>
    </xdr:to>
    <xdr:cxnSp macro="">
      <xdr:nvCxnSpPr>
        <xdr:cNvPr id="497" name="直線コネクタ 496">
          <a:extLst>
            <a:ext uri="{FF2B5EF4-FFF2-40B4-BE49-F238E27FC236}">
              <a16:creationId xmlns:a16="http://schemas.microsoft.com/office/drawing/2014/main" id="{01E89F78-D92F-40C8-B310-7CFB62AE6224}"/>
            </a:ext>
          </a:extLst>
        </xdr:cNvPr>
        <xdr:cNvCxnSpPr/>
      </xdr:nvCxnSpPr>
      <xdr:spPr>
        <a:xfrm flipV="1">
          <a:off x="20434300" y="6790182"/>
          <a:ext cx="889000" cy="4572"/>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8" name="楕円 497">
          <a:extLst>
            <a:ext uri="{FF2B5EF4-FFF2-40B4-BE49-F238E27FC236}">
              <a16:creationId xmlns:a16="http://schemas.microsoft.com/office/drawing/2014/main" id="{DF851354-E701-4406-A438-25C7AA0DD5FC}"/>
            </a:ext>
          </a:extLst>
        </xdr:cNvPr>
        <xdr:cNvSpPr/>
      </xdr:nvSpPr>
      <xdr:spPr>
        <a:xfrm>
          <a:off x="19494500" y="67462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39</xdr:row>
      <xdr:rowOff>108204</xdr:rowOff>
    </xdr:from>
    <xdr:to>
      <xdr:col>107</xdr:col>
      <xdr:colOff>50800</xdr:colOff>
      <xdr:row>39</xdr:row>
      <xdr:rowOff>110490</xdr:rowOff>
    </xdr:to>
    <xdr:cxnSp macro="">
      <xdr:nvCxnSpPr>
        <xdr:cNvPr id="499" name="直線コネクタ 498">
          <a:extLst>
            <a:ext uri="{FF2B5EF4-FFF2-40B4-BE49-F238E27FC236}">
              <a16:creationId xmlns:a16="http://schemas.microsoft.com/office/drawing/2014/main" id="{BCFF05F7-66B7-4868-BB38-669A7B68F1CA}"/>
            </a:ext>
          </a:extLst>
        </xdr:cNvPr>
        <xdr:cNvCxnSpPr/>
      </xdr:nvCxnSpPr>
      <xdr:spPr>
        <a:xfrm flipV="1">
          <a:off x="19545300" y="6794754"/>
          <a:ext cx="889000" cy="2286"/>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39</xdr:row>
      <xdr:rowOff>61976</xdr:rowOff>
    </xdr:from>
    <xdr:to>
      <xdr:col>98</xdr:col>
      <xdr:colOff>38100</xdr:colOff>
      <xdr:row>39</xdr:row>
      <xdr:rowOff>163576</xdr:rowOff>
    </xdr:to>
    <xdr:sp macro="" textlink="">
      <xdr:nvSpPr>
        <xdr:cNvPr id="500" name="楕円 499">
          <a:extLst>
            <a:ext uri="{FF2B5EF4-FFF2-40B4-BE49-F238E27FC236}">
              <a16:creationId xmlns:a16="http://schemas.microsoft.com/office/drawing/2014/main" id="{83D18F37-A34D-4F5A-AEA3-5AEE54E91775}"/>
            </a:ext>
          </a:extLst>
        </xdr:cNvPr>
        <xdr:cNvSpPr/>
      </xdr:nvSpPr>
      <xdr:spPr>
        <a:xfrm>
          <a:off x="18605500" y="674852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39</xdr:row>
      <xdr:rowOff>110490</xdr:rowOff>
    </xdr:from>
    <xdr:to>
      <xdr:col>102</xdr:col>
      <xdr:colOff>114300</xdr:colOff>
      <xdr:row>39</xdr:row>
      <xdr:rowOff>112776</xdr:rowOff>
    </xdr:to>
    <xdr:cxnSp macro="">
      <xdr:nvCxnSpPr>
        <xdr:cNvPr id="501" name="直線コネクタ 500">
          <a:extLst>
            <a:ext uri="{FF2B5EF4-FFF2-40B4-BE49-F238E27FC236}">
              <a16:creationId xmlns:a16="http://schemas.microsoft.com/office/drawing/2014/main" id="{BDE42B25-0D6E-4051-AAF1-E4EA7C6F912C}"/>
            </a:ext>
          </a:extLst>
        </xdr:cNvPr>
        <xdr:cNvCxnSpPr/>
      </xdr:nvCxnSpPr>
      <xdr:spPr>
        <a:xfrm flipV="1">
          <a:off x="18656300" y="6797040"/>
          <a:ext cx="889000" cy="2286"/>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D2BDF3F-B550-4A7E-A479-587EA548C586}"/>
            </a:ext>
          </a:extLst>
        </xdr:cNvPr>
        <xdr:cNvSpPr txBox="1"/>
      </xdr:nvSpPr>
      <xdr:spPr>
        <a:xfrm>
          <a:off x="21075727" y="621971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0.292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AE95B6B-BA26-479E-ACD8-B42ED72BC98B}"/>
            </a:ext>
          </a:extLst>
        </xdr:cNvPr>
        <xdr:cNvSpPr txBox="1"/>
      </xdr:nvSpPr>
      <xdr:spPr>
        <a:xfrm>
          <a:off x="20199427" y="623114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AD2A08B-F1E1-48A7-B4CE-E23170BD9F85}"/>
            </a:ext>
          </a:extLst>
        </xdr:cNvPr>
        <xdr:cNvSpPr txBox="1"/>
      </xdr:nvSpPr>
      <xdr:spPr>
        <a:xfrm>
          <a:off x="19310427" y="616942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0.314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25AB720-1173-4848-B654-90A3013DD50A}"/>
            </a:ext>
          </a:extLst>
        </xdr:cNvPr>
        <xdr:cNvSpPr txBox="1"/>
      </xdr:nvSpPr>
      <xdr:spPr>
        <a:xfrm>
          <a:off x="18421427" y="637059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0.226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39</xdr:row>
      <xdr:rowOff>145559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5549FF2-2F3C-4E08-99D8-1863954A03B2}"/>
            </a:ext>
          </a:extLst>
        </xdr:cNvPr>
        <xdr:cNvSpPr txBox="1"/>
      </xdr:nvSpPr>
      <xdr:spPr>
        <a:xfrm>
          <a:off x="21075727" y="683210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39</xdr:row>
      <xdr:rowOff>150131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316FDE9-EC0C-49AA-970B-236D7F65835F}"/>
            </a:ext>
          </a:extLst>
        </xdr:cNvPr>
        <xdr:cNvSpPr txBox="1"/>
      </xdr:nvSpPr>
      <xdr:spPr>
        <a:xfrm>
          <a:off x="20199427" y="683668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39</xdr:row>
      <xdr:rowOff>152417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EB03336-27BF-4180-859D-0FC2E7C1DBE8}"/>
            </a:ext>
          </a:extLst>
        </xdr:cNvPr>
        <xdr:cNvSpPr txBox="1"/>
      </xdr:nvSpPr>
      <xdr:spPr>
        <a:xfrm>
          <a:off x="19310427" y="68389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39</xdr:row>
      <xdr:rowOff>154703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97F0BDD4-5738-46FA-B2B8-E7706FD1432D}"/>
            </a:ext>
          </a:extLst>
        </xdr:cNvPr>
        <xdr:cNvSpPr txBox="1"/>
      </xdr:nvSpPr>
      <xdr:spPr>
        <a:xfrm>
          <a:off x="18421427" y="684125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0.159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296B07E-7D2C-481A-B997-C50B9D9506F1}"/>
            </a:ext>
          </a:extLst>
        </xdr:cNvPr>
        <xdr:cNvSpPr/>
      </xdr:nvSpPr>
      <xdr:spPr>
        <a:xfrm>
          <a:off x="12446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A9E8E00-5B15-429A-BA3C-527FE2D1CE13}"/>
            </a:ext>
          </a:extLst>
        </xdr:cNvPr>
        <xdr:cNvSpPr/>
      </xdr:nvSpPr>
      <xdr:spPr>
        <a:xfrm>
          <a:off x="12573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AEEB995-8381-4BCF-99C1-89D8F9EF4E38}"/>
            </a:ext>
          </a:extLst>
        </xdr:cNvPr>
        <xdr:cNvSpPr/>
      </xdr:nvSpPr>
      <xdr:spPr>
        <a:xfrm>
          <a:off x="12573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5531B8A-36C3-414D-97E3-1BE0F7E0E9DF}"/>
            </a:ext>
          </a:extLst>
        </xdr:cNvPr>
        <xdr:cNvSpPr/>
      </xdr:nvSpPr>
      <xdr:spPr>
        <a:xfrm>
          <a:off x="135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D3A661C-57FC-4E9E-835A-C83335FDD5C5}"/>
            </a:ext>
          </a:extLst>
        </xdr:cNvPr>
        <xdr:cNvSpPr/>
      </xdr:nvSpPr>
      <xdr:spPr>
        <a:xfrm>
          <a:off x="135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A53CFCF2-2474-4952-B885-87481201ACD4}"/>
            </a:ext>
          </a:extLst>
        </xdr:cNvPr>
        <xdr:cNvSpPr/>
      </xdr:nvSpPr>
      <xdr:spPr>
        <a:xfrm>
          <a:off x="14732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2011678-EC42-4DD4-A769-B0C6515F8FCE}"/>
            </a:ext>
          </a:extLst>
        </xdr:cNvPr>
        <xdr:cNvSpPr/>
      </xdr:nvSpPr>
      <xdr:spPr>
        <a:xfrm>
          <a:off x="14732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67.1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6DD2262-9E36-469B-907A-0334F361FDCF}"/>
            </a:ext>
          </a:extLst>
        </xdr:cNvPr>
        <xdr:cNvSpPr/>
      </xdr:nvSpPr>
      <xdr:spPr>
        <a:xfrm>
          <a:off x="12446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80DFD23-1F66-49CE-A6DB-8D10175100E1}"/>
            </a:ext>
          </a:extLst>
        </xdr:cNvPr>
        <xdr:cNvSpPr txBox="1"/>
      </xdr:nvSpPr>
      <xdr:spPr>
        <a:xfrm>
          <a:off x="12407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F31FAE1-8D1D-4603-8B25-C03FDCA68C59}"/>
            </a:ext>
          </a:extLst>
        </xdr:cNvPr>
        <xdr:cNvCxnSpPr/>
      </xdr:nvCxnSpPr>
      <xdr:spPr>
        <a:xfrm>
          <a:off x="12446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19DF350-3549-4AEA-8D85-E5B6EFA2625E}"/>
            </a:ext>
          </a:extLst>
        </xdr:cNvPr>
        <xdr:cNvSpPr txBox="1"/>
      </xdr:nvSpPr>
      <xdr:spPr>
        <a:xfrm>
          <a:off x="11978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3D3B5B1-08DF-4D71-86A5-560C5E419BEE}"/>
            </a:ext>
          </a:extLst>
        </xdr:cNvPr>
        <xdr:cNvCxnSpPr/>
      </xdr:nvCxnSpPr>
      <xdr:spPr>
        <a:xfrm>
          <a:off x="12446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88809324-D5F6-4E74-9653-66E1CAB0FA34}"/>
            </a:ext>
          </a:extLst>
        </xdr:cNvPr>
        <xdr:cNvSpPr txBox="1"/>
      </xdr:nvSpPr>
      <xdr:spPr>
        <a:xfrm>
          <a:off x="11978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42BAA2F3-BFD5-4868-BA00-9F15C5B62DCE}"/>
            </a:ext>
          </a:extLst>
        </xdr:cNvPr>
        <xdr:cNvCxnSpPr/>
      </xdr:nvCxnSpPr>
      <xdr:spPr>
        <a:xfrm>
          <a:off x="12446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E38C47F7-E1EF-4118-8D53-E77939F52DE5}"/>
            </a:ext>
          </a:extLst>
        </xdr:cNvPr>
        <xdr:cNvSpPr txBox="1"/>
      </xdr:nvSpPr>
      <xdr:spPr>
        <a:xfrm>
          <a:off x="12042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D09A2BA-89B4-497B-B518-7046892E41C6}"/>
            </a:ext>
          </a:extLst>
        </xdr:cNvPr>
        <xdr:cNvCxnSpPr/>
      </xdr:nvCxnSpPr>
      <xdr:spPr>
        <a:xfrm>
          <a:off x="12446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A9AEF51F-EFC2-4813-9D1F-77BA6447A1E3}"/>
            </a:ext>
          </a:extLst>
        </xdr:cNvPr>
        <xdr:cNvSpPr txBox="1"/>
      </xdr:nvSpPr>
      <xdr:spPr>
        <a:xfrm>
          <a:off x="12042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43B88495-3FAB-4C6A-81FD-EE6B99A783CA}"/>
            </a:ext>
          </a:extLst>
        </xdr:cNvPr>
        <xdr:cNvCxnSpPr/>
      </xdr:nvCxnSpPr>
      <xdr:spPr>
        <a:xfrm>
          <a:off x="12446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357A78D-6DF1-46C4-AE73-C7B2E7E93856}"/>
            </a:ext>
          </a:extLst>
        </xdr:cNvPr>
        <xdr:cNvSpPr txBox="1"/>
      </xdr:nvSpPr>
      <xdr:spPr>
        <a:xfrm>
          <a:off x="12042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A62800C5-4E6F-4598-9B17-FF2A128871AF}"/>
            </a:ext>
          </a:extLst>
        </xdr:cNvPr>
        <xdr:cNvCxnSpPr/>
      </xdr:nvCxnSpPr>
      <xdr:spPr>
        <a:xfrm>
          <a:off x="12446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B288D94-BA6E-4C5D-9656-83E5836A4871}"/>
            </a:ext>
          </a:extLst>
        </xdr:cNvPr>
        <xdr:cNvSpPr txBox="1"/>
      </xdr:nvSpPr>
      <xdr:spPr>
        <a:xfrm>
          <a:off x="12042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36BB729-BEA8-4F87-9DE1-7DCF0C5F23EF}"/>
            </a:ext>
          </a:extLst>
        </xdr:cNvPr>
        <xdr:cNvCxnSpPr/>
      </xdr:nvCxnSpPr>
      <xdr:spPr>
        <a:xfrm>
          <a:off x="12446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47FDE5F-D0D4-4900-9E0B-325970D86CBE}"/>
            </a:ext>
          </a:extLst>
        </xdr:cNvPr>
        <xdr:cNvSpPr txBox="1"/>
      </xdr:nvSpPr>
      <xdr:spPr>
        <a:xfrm>
          <a:off x="12107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927AAA09-34EE-4C18-9D87-1709B00C46D9}"/>
            </a:ext>
          </a:extLst>
        </xdr:cNvPr>
        <xdr:cNvCxnSpPr/>
      </xdr:nvCxnSpPr>
      <xdr:spPr>
        <a:xfrm>
          <a:off x="12446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0FD2EF0-EF9E-4424-ABD9-A9EEBC6EE0C0}"/>
            </a:ext>
          </a:extLst>
        </xdr:cNvPr>
        <xdr:cNvSpPr/>
      </xdr:nvSpPr>
      <xdr:spPr>
        <a:xfrm>
          <a:off x="12446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C525C1C6-DE8D-43DC-B2CA-069DE644EF78}"/>
            </a:ext>
          </a:extLst>
        </xdr:cNvPr>
        <xdr:cNvCxnSpPr/>
      </xdr:nvCxnSpPr>
      <xdr:spPr>
        <a:xfrm flipV="1">
          <a:off x="16318864" y="9659983"/>
          <a:ext cx="0" cy="1443445"/>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DEAA31B-A252-4AC8-A6BF-86B8BEC1D709}"/>
            </a:ext>
          </a:extLst>
        </xdr:cNvPr>
        <xdr:cNvSpPr txBox="1"/>
      </xdr:nvSpPr>
      <xdr:spPr>
        <a:xfrm>
          <a:off x="16357600" y="11107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C9BC056-9833-41D9-873C-2061237D1B25}"/>
            </a:ext>
          </a:extLst>
        </xdr:cNvPr>
        <xdr:cNvCxnSpPr/>
      </xdr:nvCxnSpPr>
      <xdr:spPr>
        <a:xfrm>
          <a:off x="16230600" y="11103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07625BB-BC85-4E7B-9526-BC76A3200D77}"/>
            </a:ext>
          </a:extLst>
        </xdr:cNvPr>
        <xdr:cNvSpPr txBox="1"/>
      </xdr:nvSpPr>
      <xdr:spPr>
        <a:xfrm>
          <a:off x="16357600" y="943521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E70073AD-743B-4882-9693-EDCA66D8AD56}"/>
            </a:ext>
          </a:extLst>
        </xdr:cNvPr>
        <xdr:cNvCxnSpPr/>
      </xdr:nvCxnSpPr>
      <xdr:spPr>
        <a:xfrm>
          <a:off x="16230600" y="965998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26B0FCF-135C-4B54-8B20-7271725A86FA}"/>
            </a:ext>
          </a:extLst>
        </xdr:cNvPr>
        <xdr:cNvSpPr txBox="1"/>
      </xdr:nvSpPr>
      <xdr:spPr>
        <a:xfrm>
          <a:off x="16357600" y="1037628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89053DA9-469E-4E7F-B24F-64C62E7370A0}"/>
            </a:ext>
          </a:extLst>
        </xdr:cNvPr>
        <xdr:cNvSpPr/>
      </xdr:nvSpPr>
      <xdr:spPr>
        <a:xfrm>
          <a:off x="16268700" y="1039785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0A63D464-9F47-47C6-9253-3C501328D267}"/>
            </a:ext>
          </a:extLst>
        </xdr:cNvPr>
        <xdr:cNvSpPr/>
      </xdr:nvSpPr>
      <xdr:spPr>
        <a:xfrm>
          <a:off x="15430500" y="1037989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2716D4AC-9D3F-4BD6-9E32-459760B4A84C}"/>
            </a:ext>
          </a:extLst>
        </xdr:cNvPr>
        <xdr:cNvSpPr/>
      </xdr:nvSpPr>
      <xdr:spPr>
        <a:xfrm>
          <a:off x="14541500" y="103276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D761D850-41FE-496C-B43D-9FD9E3F11B49}"/>
            </a:ext>
          </a:extLst>
        </xdr:cNvPr>
        <xdr:cNvSpPr/>
      </xdr:nvSpPr>
      <xdr:spPr>
        <a:xfrm>
          <a:off x="13652500" y="1029498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E83804B8-84E8-4ED9-8B8D-1306CED76E48}"/>
            </a:ext>
          </a:extLst>
        </xdr:cNvPr>
        <xdr:cNvSpPr/>
      </xdr:nvSpPr>
      <xdr:spPr>
        <a:xfrm>
          <a:off x="12763500" y="1032600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0AE491F-9894-4F16-B4EA-C2CC1DAADBFC}"/>
            </a:ext>
          </a:extLst>
        </xdr:cNvPr>
        <xdr:cNvSpPr txBox="1"/>
      </xdr:nvSpPr>
      <xdr:spPr>
        <a:xfrm>
          <a:off x="16129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90943EA-ECC1-410D-8249-6138D15E2FFD}"/>
            </a:ext>
          </a:extLst>
        </xdr:cNvPr>
        <xdr:cNvSpPr txBox="1"/>
      </xdr:nvSpPr>
      <xdr:spPr>
        <a:xfrm>
          <a:off x="1529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7B6DED4-7195-4B68-966B-C2BB5A6DD49D}"/>
            </a:ext>
          </a:extLst>
        </xdr:cNvPr>
        <xdr:cNvSpPr txBox="1"/>
      </xdr:nvSpPr>
      <xdr:spPr>
        <a:xfrm>
          <a:off x="1440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14EAFD4-06E2-4BF6-AAFF-87D590C0D026}"/>
            </a:ext>
          </a:extLst>
        </xdr:cNvPr>
        <xdr:cNvSpPr txBox="1"/>
      </xdr:nvSpPr>
      <xdr:spPr>
        <a:xfrm>
          <a:off x="1351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6026E3-9BD5-43F1-B668-5BCF770140F1}"/>
            </a:ext>
          </a:extLst>
        </xdr:cNvPr>
        <xdr:cNvSpPr txBox="1"/>
      </xdr:nvSpPr>
      <xdr:spPr>
        <a:xfrm>
          <a:off x="1262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551" name="楕円 550">
          <a:extLst>
            <a:ext uri="{FF2B5EF4-FFF2-40B4-BE49-F238E27FC236}">
              <a16:creationId xmlns:a16="http://schemas.microsoft.com/office/drawing/2014/main" id="{91C6D8D1-42F2-4B0D-8ACA-7C4A26E94634}"/>
            </a:ext>
          </a:extLst>
        </xdr:cNvPr>
        <xdr:cNvSpPr/>
      </xdr:nvSpPr>
      <xdr:spPr>
        <a:xfrm>
          <a:off x="16268700" y="1013496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58</xdr:row>
      <xdr:rowOff>42290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5F9226E-4E29-4478-8716-45035A734F7F}"/>
            </a:ext>
          </a:extLst>
        </xdr:cNvPr>
        <xdr:cNvSpPr txBox="1"/>
      </xdr:nvSpPr>
      <xdr:spPr>
        <a:xfrm>
          <a:off x="16357600" y="9986390"/>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53" name="楕円 552">
          <a:extLst>
            <a:ext uri="{FF2B5EF4-FFF2-40B4-BE49-F238E27FC236}">
              <a16:creationId xmlns:a16="http://schemas.microsoft.com/office/drawing/2014/main" id="{98C3F89A-2853-4BE1-A7E0-383941D8384F}"/>
            </a:ext>
          </a:extLst>
        </xdr:cNvPr>
        <xdr:cNvSpPr/>
      </xdr:nvSpPr>
      <xdr:spPr>
        <a:xfrm>
          <a:off x="15430500" y="1010230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59</xdr:row>
      <xdr:rowOff>37556</xdr:rowOff>
    </xdr:from>
    <xdr:to>
      <xdr:col>85</xdr:col>
      <xdr:colOff>127000</xdr:colOff>
      <xdr:row>59</xdr:row>
      <xdr:rowOff>70213</xdr:rowOff>
    </xdr:to>
    <xdr:cxnSp macro="">
      <xdr:nvCxnSpPr>
        <xdr:cNvPr id="554" name="直線コネクタ 553">
          <a:extLst>
            <a:ext uri="{FF2B5EF4-FFF2-40B4-BE49-F238E27FC236}">
              <a16:creationId xmlns:a16="http://schemas.microsoft.com/office/drawing/2014/main" id="{3BAC853D-16A2-443C-855D-EDC71FA87D8A}"/>
            </a:ext>
          </a:extLst>
        </xdr:cNvPr>
        <xdr:cNvCxnSpPr/>
      </xdr:nvCxnSpPr>
      <xdr:spPr>
        <a:xfrm>
          <a:off x="15481300" y="10153106"/>
          <a:ext cx="838200" cy="32657"/>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5" name="楕円 554">
          <a:extLst>
            <a:ext uri="{FF2B5EF4-FFF2-40B4-BE49-F238E27FC236}">
              <a16:creationId xmlns:a16="http://schemas.microsoft.com/office/drawing/2014/main" id="{55620BFA-EA07-44CC-AC96-8B8C6182F3BC}"/>
            </a:ext>
          </a:extLst>
        </xdr:cNvPr>
        <xdr:cNvSpPr/>
      </xdr:nvSpPr>
      <xdr:spPr>
        <a:xfrm>
          <a:off x="14541500" y="1007291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59</xdr:row>
      <xdr:rowOff>8165</xdr:rowOff>
    </xdr:from>
    <xdr:to>
      <xdr:col>81</xdr:col>
      <xdr:colOff>50800</xdr:colOff>
      <xdr:row>59</xdr:row>
      <xdr:rowOff>37556</xdr:rowOff>
    </xdr:to>
    <xdr:cxnSp macro="">
      <xdr:nvCxnSpPr>
        <xdr:cNvPr id="556" name="直線コネクタ 555">
          <a:extLst>
            <a:ext uri="{FF2B5EF4-FFF2-40B4-BE49-F238E27FC236}">
              <a16:creationId xmlns:a16="http://schemas.microsoft.com/office/drawing/2014/main" id="{75FA9207-30B6-47BF-963C-6E3567211903}"/>
            </a:ext>
          </a:extLst>
        </xdr:cNvPr>
        <xdr:cNvCxnSpPr/>
      </xdr:nvCxnSpPr>
      <xdr:spPr>
        <a:xfrm>
          <a:off x="14592300" y="10123715"/>
          <a:ext cx="889000" cy="29391"/>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557" name="楕円 556">
          <a:extLst>
            <a:ext uri="{FF2B5EF4-FFF2-40B4-BE49-F238E27FC236}">
              <a16:creationId xmlns:a16="http://schemas.microsoft.com/office/drawing/2014/main" id="{07A0C80B-5128-4694-8D33-BF18CD68B432}"/>
            </a:ext>
          </a:extLst>
        </xdr:cNvPr>
        <xdr:cNvSpPr/>
      </xdr:nvSpPr>
      <xdr:spPr>
        <a:xfrm>
          <a:off x="13652500" y="1004025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58" name="直線コネクタ 557">
          <a:extLst>
            <a:ext uri="{FF2B5EF4-FFF2-40B4-BE49-F238E27FC236}">
              <a16:creationId xmlns:a16="http://schemas.microsoft.com/office/drawing/2014/main" id="{886EFE66-BF0C-48E0-A61E-6005407C7BFB}"/>
            </a:ext>
          </a:extLst>
        </xdr:cNvPr>
        <xdr:cNvCxnSpPr/>
      </xdr:nvCxnSpPr>
      <xdr:spPr>
        <a:xfrm>
          <a:off x="13703300" y="10091057"/>
          <a:ext cx="889000" cy="32658"/>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58</xdr:row>
      <xdr:rowOff>110853</xdr:rowOff>
    </xdr:from>
    <xdr:to>
      <xdr:col>67</xdr:col>
      <xdr:colOff>101600</xdr:colOff>
      <xdr:row>59</xdr:row>
      <xdr:rowOff>41003</xdr:rowOff>
    </xdr:to>
    <xdr:sp macro="" textlink="">
      <xdr:nvSpPr>
        <xdr:cNvPr id="559" name="楕円 558">
          <a:extLst>
            <a:ext uri="{FF2B5EF4-FFF2-40B4-BE49-F238E27FC236}">
              <a16:creationId xmlns:a16="http://schemas.microsoft.com/office/drawing/2014/main" id="{2BA21C82-F3AB-4194-B10C-8350D8C950AC}"/>
            </a:ext>
          </a:extLst>
        </xdr:cNvPr>
        <xdr:cNvSpPr/>
      </xdr:nvSpPr>
      <xdr:spPr>
        <a:xfrm>
          <a:off x="12763500" y="1005495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58</xdr:row>
      <xdr:rowOff>146957</xdr:rowOff>
    </xdr:from>
    <xdr:to>
      <xdr:col>71</xdr:col>
      <xdr:colOff>177800</xdr:colOff>
      <xdr:row>58</xdr:row>
      <xdr:rowOff>161653</xdr:rowOff>
    </xdr:to>
    <xdr:cxnSp macro="">
      <xdr:nvCxnSpPr>
        <xdr:cNvPr id="560" name="直線コネクタ 559">
          <a:extLst>
            <a:ext uri="{FF2B5EF4-FFF2-40B4-BE49-F238E27FC236}">
              <a16:creationId xmlns:a16="http://schemas.microsoft.com/office/drawing/2014/main" id="{30D34CC6-C8DB-434F-A717-3333AD8FCF95}"/>
            </a:ext>
          </a:extLst>
        </xdr:cNvPr>
        <xdr:cNvCxnSpPr/>
      </xdr:nvCxnSpPr>
      <xdr:spPr>
        <a:xfrm flipV="1">
          <a:off x="12814300" y="10091057"/>
          <a:ext cx="889000" cy="14696"/>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a:extLst>
            <a:ext uri="{FF2B5EF4-FFF2-40B4-BE49-F238E27FC236}">
              <a16:creationId xmlns:a16="http://schemas.microsoft.com/office/drawing/2014/main" id="{DA0BF3B6-D478-4D1F-9D6E-851FAC8C2832}"/>
            </a:ext>
          </a:extLst>
        </xdr:cNvPr>
        <xdr:cNvSpPr txBox="1"/>
      </xdr:nvSpPr>
      <xdr:spPr>
        <a:xfrm>
          <a:off x="15266044" y="1047261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a:extLst>
            <a:ext uri="{FF2B5EF4-FFF2-40B4-BE49-F238E27FC236}">
              <a16:creationId xmlns:a16="http://schemas.microsoft.com/office/drawing/2014/main" id="{2BDFF32A-B033-4481-A372-4A1971ECA501}"/>
            </a:ext>
          </a:extLst>
        </xdr:cNvPr>
        <xdr:cNvSpPr txBox="1"/>
      </xdr:nvSpPr>
      <xdr:spPr>
        <a:xfrm>
          <a:off x="14389744" y="1042036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a:extLst>
            <a:ext uri="{FF2B5EF4-FFF2-40B4-BE49-F238E27FC236}">
              <a16:creationId xmlns:a16="http://schemas.microsoft.com/office/drawing/2014/main" id="{B7BD8442-D349-4AF7-BE7B-EF358BEA6F57}"/>
            </a:ext>
          </a:extLst>
        </xdr:cNvPr>
        <xdr:cNvSpPr txBox="1"/>
      </xdr:nvSpPr>
      <xdr:spPr>
        <a:xfrm>
          <a:off x="13500744" y="1038771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a:extLst>
            <a:ext uri="{FF2B5EF4-FFF2-40B4-BE49-F238E27FC236}">
              <a16:creationId xmlns:a16="http://schemas.microsoft.com/office/drawing/2014/main" id="{A147A013-AA05-438D-9CDA-F75C3D4C4F0D}"/>
            </a:ext>
          </a:extLst>
        </xdr:cNvPr>
        <xdr:cNvSpPr txBox="1"/>
      </xdr:nvSpPr>
      <xdr:spPr>
        <a:xfrm>
          <a:off x="12611744" y="1041873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57</xdr:row>
      <xdr:rowOff>104883</xdr:rowOff>
    </xdr:from>
    <xdr:ext cx="405111" cy="259045"/>
    <xdr:sp macro="" textlink="">
      <xdr:nvSpPr>
        <xdr:cNvPr id="565" name="n_1mainValue【学校施設】&#10;有形固定資産減価償却率">
          <a:extLst>
            <a:ext uri="{FF2B5EF4-FFF2-40B4-BE49-F238E27FC236}">
              <a16:creationId xmlns:a16="http://schemas.microsoft.com/office/drawing/2014/main" id="{7F4A231E-44A1-42E7-8528-0F1FA9B48FC5}"/>
            </a:ext>
          </a:extLst>
        </xdr:cNvPr>
        <xdr:cNvSpPr txBox="1"/>
      </xdr:nvSpPr>
      <xdr:spPr>
        <a:xfrm>
          <a:off x="15266044" y="987753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41.8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57</xdr:row>
      <xdr:rowOff>75492</xdr:rowOff>
    </xdr:from>
    <xdr:ext cx="405111" cy="259045"/>
    <xdr:sp macro="" textlink="">
      <xdr:nvSpPr>
        <xdr:cNvPr id="566" name="n_2mainValue【学校施設】&#10;有形固定資産減価償却率">
          <a:extLst>
            <a:ext uri="{FF2B5EF4-FFF2-40B4-BE49-F238E27FC236}">
              <a16:creationId xmlns:a16="http://schemas.microsoft.com/office/drawing/2014/main" id="{611A2509-BE12-467D-971A-A8377A3686D7}"/>
            </a:ext>
          </a:extLst>
        </xdr:cNvPr>
        <xdr:cNvSpPr txBox="1"/>
      </xdr:nvSpPr>
      <xdr:spPr>
        <a:xfrm>
          <a:off x="14389744" y="98481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57</xdr:row>
      <xdr:rowOff>42834</xdr:rowOff>
    </xdr:from>
    <xdr:ext cx="405111" cy="259045"/>
    <xdr:sp macro="" textlink="">
      <xdr:nvSpPr>
        <xdr:cNvPr id="567" name="n_3mainValue【学校施設】&#10;有形固定資産減価償却率">
          <a:extLst>
            <a:ext uri="{FF2B5EF4-FFF2-40B4-BE49-F238E27FC236}">
              <a16:creationId xmlns:a16="http://schemas.microsoft.com/office/drawing/2014/main" id="{4C4FA807-09E4-46A4-963D-BE741E5DD69A}"/>
            </a:ext>
          </a:extLst>
        </xdr:cNvPr>
        <xdr:cNvSpPr txBox="1"/>
      </xdr:nvSpPr>
      <xdr:spPr>
        <a:xfrm>
          <a:off x="13500744" y="981548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57</xdr:row>
      <xdr:rowOff>57530</xdr:rowOff>
    </xdr:from>
    <xdr:ext cx="405111" cy="259045"/>
    <xdr:sp macro="" textlink="">
      <xdr:nvSpPr>
        <xdr:cNvPr id="568" name="n_4mainValue【学校施設】&#10;有形固定資産減価償却率">
          <a:extLst>
            <a:ext uri="{FF2B5EF4-FFF2-40B4-BE49-F238E27FC236}">
              <a16:creationId xmlns:a16="http://schemas.microsoft.com/office/drawing/2014/main" id="{4E046BE9-9581-4833-BBAC-260341AC0898}"/>
            </a:ext>
          </a:extLst>
        </xdr:cNvPr>
        <xdr:cNvSpPr txBox="1"/>
      </xdr:nvSpPr>
      <xdr:spPr>
        <a:xfrm>
          <a:off x="12611744" y="983018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38.9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0878AF6-FC45-4A36-A925-478FEA935103}"/>
            </a:ext>
          </a:extLst>
        </xdr:cNvPr>
        <xdr:cNvSpPr/>
      </xdr:nvSpPr>
      <xdr:spPr>
        <a:xfrm>
          <a:off x="18288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AD239E4-E97C-483F-9605-71BE2B612C07}"/>
            </a:ext>
          </a:extLst>
        </xdr:cNvPr>
        <xdr:cNvSpPr/>
      </xdr:nvSpPr>
      <xdr:spPr>
        <a:xfrm>
          <a:off x="1841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66A9558C-4D2D-49A0-A23C-89F847974DB9}"/>
            </a:ext>
          </a:extLst>
        </xdr:cNvPr>
        <xdr:cNvSpPr/>
      </xdr:nvSpPr>
      <xdr:spPr>
        <a:xfrm>
          <a:off x="1841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28/47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7E83F7C-2A2B-40DA-8173-62DF8782DB30}"/>
            </a:ext>
          </a:extLst>
        </xdr:cNvPr>
        <xdr:cNvSpPr/>
      </xdr:nvSpPr>
      <xdr:spPr>
        <a:xfrm>
          <a:off x="194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4BA2E7B-D3B9-42A6-92EF-9E7B78187697}"/>
            </a:ext>
          </a:extLst>
        </xdr:cNvPr>
        <xdr:cNvSpPr/>
      </xdr:nvSpPr>
      <xdr:spPr>
        <a:xfrm>
          <a:off x="194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1.445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857BF95-25C9-428C-91C1-F8B2391F6258}"/>
            </a:ext>
          </a:extLst>
        </xdr:cNvPr>
        <xdr:cNvSpPr/>
      </xdr:nvSpPr>
      <xdr:spPr>
        <a:xfrm>
          <a:off x="20574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2F605BC3-1E9F-4A6E-ACFB-DD2F1AF64B13}"/>
            </a:ext>
          </a:extLst>
        </xdr:cNvPr>
        <xdr:cNvSpPr/>
      </xdr:nvSpPr>
      <xdr:spPr>
        <a:xfrm>
          <a:off x="20574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1.214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52B2793A-103A-47A3-935C-14F6BB878471}"/>
            </a:ext>
          </a:extLst>
        </xdr:cNvPr>
        <xdr:cNvSpPr/>
      </xdr:nvSpPr>
      <xdr:spPr>
        <a:xfrm>
          <a:off x="18288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67C5A401-0D51-47CE-8AAA-2553CA8F3F24}"/>
            </a:ext>
          </a:extLst>
        </xdr:cNvPr>
        <xdr:cNvSpPr txBox="1"/>
      </xdr:nvSpPr>
      <xdr:spPr>
        <a:xfrm>
          <a:off x="18249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6C5985E-3A18-4ADC-A8B9-25A4FA128590}"/>
            </a:ext>
          </a:extLst>
        </xdr:cNvPr>
        <xdr:cNvCxnSpPr/>
      </xdr:nvCxnSpPr>
      <xdr:spPr>
        <a:xfrm>
          <a:off x="18288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F6B9F43E-9496-43B3-93AA-2A30EE920C90}"/>
            </a:ext>
          </a:extLst>
        </xdr:cNvPr>
        <xdr:cNvSpPr txBox="1"/>
      </xdr:nvSpPr>
      <xdr:spPr>
        <a:xfrm>
          <a:off x="17820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EC477356-B513-4741-B299-B4D1FFE1B852}"/>
            </a:ext>
          </a:extLst>
        </xdr:cNvPr>
        <xdr:cNvCxnSpPr/>
      </xdr:nvCxnSpPr>
      <xdr:spPr>
        <a:xfrm>
          <a:off x="18288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BD1DBE76-6E66-4120-BE1F-A88CE6A25B22}"/>
            </a:ext>
          </a:extLst>
        </xdr:cNvPr>
        <xdr:cNvSpPr txBox="1"/>
      </xdr:nvSpPr>
      <xdr:spPr>
        <a:xfrm>
          <a:off x="17820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A700EE4A-C564-4B8F-8F11-2A4D90B78DF6}"/>
            </a:ext>
          </a:extLst>
        </xdr:cNvPr>
        <xdr:cNvCxnSpPr/>
      </xdr:nvCxnSpPr>
      <xdr:spPr>
        <a:xfrm>
          <a:off x="18288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6E5DBFC4-3C3B-4273-8DE7-0DB7419C08F0}"/>
            </a:ext>
          </a:extLst>
        </xdr:cNvPr>
        <xdr:cNvSpPr txBox="1"/>
      </xdr:nvSpPr>
      <xdr:spPr>
        <a:xfrm>
          <a:off x="17820821" y="10634634"/>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83EB87D3-3C33-486B-A0D7-F00EB47A2F1D}"/>
            </a:ext>
          </a:extLst>
        </xdr:cNvPr>
        <xdr:cNvCxnSpPr/>
      </xdr:nvCxnSpPr>
      <xdr:spPr>
        <a:xfrm>
          <a:off x="18288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FBBBE898-8539-417A-AA60-76E0F83274CC}"/>
            </a:ext>
          </a:extLst>
        </xdr:cNvPr>
        <xdr:cNvSpPr txBox="1"/>
      </xdr:nvSpPr>
      <xdr:spPr>
        <a:xfrm>
          <a:off x="17820821" y="10308062"/>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AC1A31E6-E490-4417-91CE-2A9464D4FDC8}"/>
            </a:ext>
          </a:extLst>
        </xdr:cNvPr>
        <xdr:cNvCxnSpPr/>
      </xdr:nvCxnSpPr>
      <xdr:spPr>
        <a:xfrm>
          <a:off x="18288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9713F9EB-E2E3-4368-AAA0-B4CA96DE0725}"/>
            </a:ext>
          </a:extLst>
        </xdr:cNvPr>
        <xdr:cNvSpPr txBox="1"/>
      </xdr:nvSpPr>
      <xdr:spPr>
        <a:xfrm>
          <a:off x="17820821" y="9981492"/>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DB312A34-6E8C-4323-8F18-5C1526A3997A}"/>
            </a:ext>
          </a:extLst>
        </xdr:cNvPr>
        <xdr:cNvCxnSpPr/>
      </xdr:nvCxnSpPr>
      <xdr:spPr>
        <a:xfrm>
          <a:off x="18288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187196B9-E0DA-4962-9B08-E2E1BE8602E7}"/>
            </a:ext>
          </a:extLst>
        </xdr:cNvPr>
        <xdr:cNvSpPr txBox="1"/>
      </xdr:nvSpPr>
      <xdr:spPr>
        <a:xfrm>
          <a:off x="17820821" y="9654920"/>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EA0BE93A-3C64-4A2A-B3E6-852E80973134}"/>
            </a:ext>
          </a:extLst>
        </xdr:cNvPr>
        <xdr:cNvCxnSpPr/>
      </xdr:nvCxnSpPr>
      <xdr:spPr>
        <a:xfrm>
          <a:off x="18288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9F183859-9794-4485-B41F-B59DF808138F}"/>
            </a:ext>
          </a:extLst>
        </xdr:cNvPr>
        <xdr:cNvSpPr txBox="1"/>
      </xdr:nvSpPr>
      <xdr:spPr>
        <a:xfrm>
          <a:off x="17820821" y="9328349"/>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63237E09-226A-4D1C-AA9D-43B68C4B3B7C}"/>
            </a:ext>
          </a:extLst>
        </xdr:cNvPr>
        <xdr:cNvCxnSpPr/>
      </xdr:nvCxnSpPr>
      <xdr:spPr>
        <a:xfrm>
          <a:off x="18288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D1733CDB-845B-4874-84EC-5554DD6A3B1F}"/>
            </a:ext>
          </a:extLst>
        </xdr:cNvPr>
        <xdr:cNvSpPr txBox="1"/>
      </xdr:nvSpPr>
      <xdr:spPr>
        <a:xfrm>
          <a:off x="17820821" y="900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40CAC7B3-174F-407D-94F9-EBCB9EBFFD10}"/>
            </a:ext>
          </a:extLst>
        </xdr:cNvPr>
        <xdr:cNvSpPr/>
      </xdr:nvSpPr>
      <xdr:spPr>
        <a:xfrm>
          <a:off x="18288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F0E1D813-778F-4D9A-A912-9C6751A67EA3}"/>
            </a:ext>
          </a:extLst>
        </xdr:cNvPr>
        <xdr:cNvCxnSpPr/>
      </xdr:nvCxnSpPr>
      <xdr:spPr>
        <a:xfrm flipV="1">
          <a:off x="22160864" y="9525109"/>
          <a:ext cx="0" cy="1522476"/>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91B02E96-7BF6-451B-A092-0BEBDA9AF2FB}"/>
            </a:ext>
          </a:extLst>
        </xdr:cNvPr>
        <xdr:cNvSpPr txBox="1"/>
      </xdr:nvSpPr>
      <xdr:spPr>
        <a:xfrm>
          <a:off x="22199600" y="1105141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1.171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8727A09F-703B-481B-B7CB-99A06455718B}"/>
            </a:ext>
          </a:extLst>
        </xdr:cNvPr>
        <xdr:cNvCxnSpPr/>
      </xdr:nvCxnSpPr>
      <xdr:spPr>
        <a:xfrm>
          <a:off x="22072600" y="1104758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D97AB6DA-F84B-4288-B699-2AC3C144101B}"/>
            </a:ext>
          </a:extLst>
        </xdr:cNvPr>
        <xdr:cNvSpPr txBox="1"/>
      </xdr:nvSpPr>
      <xdr:spPr>
        <a:xfrm>
          <a:off x="22199600" y="930033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5.833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52569B09-0D63-4D59-81DE-E81BD52EEA60}"/>
            </a:ext>
          </a:extLst>
        </xdr:cNvPr>
        <xdr:cNvCxnSpPr/>
      </xdr:nvCxnSpPr>
      <xdr:spPr>
        <a:xfrm>
          <a:off x="22072600" y="952510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a:extLst>
            <a:ext uri="{FF2B5EF4-FFF2-40B4-BE49-F238E27FC236}">
              <a16:creationId xmlns:a16="http://schemas.microsoft.com/office/drawing/2014/main" id="{65FFEA2B-1F1F-4C61-A5F1-9DAE38392F30}"/>
            </a:ext>
          </a:extLst>
        </xdr:cNvPr>
        <xdr:cNvSpPr txBox="1"/>
      </xdr:nvSpPr>
      <xdr:spPr>
        <a:xfrm>
          <a:off x="22199600" y="1050465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2.223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5B3F0A83-5986-4336-8261-DF17B757655F}"/>
            </a:ext>
          </a:extLst>
        </xdr:cNvPr>
        <xdr:cNvSpPr/>
      </xdr:nvSpPr>
      <xdr:spPr>
        <a:xfrm>
          <a:off x="22110700" y="1065323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88058FBD-ED62-4F3C-ACAC-B25ECA4E3895}"/>
            </a:ext>
          </a:extLst>
        </xdr:cNvPr>
        <xdr:cNvSpPr/>
      </xdr:nvSpPr>
      <xdr:spPr>
        <a:xfrm>
          <a:off x="21272500" y="1065094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6D53579C-40EA-4077-ACF1-71F2416EAACD}"/>
            </a:ext>
          </a:extLst>
        </xdr:cNvPr>
        <xdr:cNvSpPr/>
      </xdr:nvSpPr>
      <xdr:spPr>
        <a:xfrm>
          <a:off x="20383500" y="1066988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2D9B484A-072F-4B0E-9ED5-FA43AC7F2D83}"/>
            </a:ext>
          </a:extLst>
        </xdr:cNvPr>
        <xdr:cNvSpPr/>
      </xdr:nvSpPr>
      <xdr:spPr>
        <a:xfrm>
          <a:off x="19494500" y="106649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64EF8461-D0A4-4D0D-A807-AA16CC54F2BB}"/>
            </a:ext>
          </a:extLst>
        </xdr:cNvPr>
        <xdr:cNvSpPr/>
      </xdr:nvSpPr>
      <xdr:spPr>
        <a:xfrm>
          <a:off x="18605500" y="1071821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8AE8B3E-4A65-45F2-AAE9-B759A70B9A3A}"/>
            </a:ext>
          </a:extLst>
        </xdr:cNvPr>
        <xdr:cNvSpPr txBox="1"/>
      </xdr:nvSpPr>
      <xdr:spPr>
        <a:xfrm>
          <a:off x="21971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C488AB9-2713-4BC0-B232-B5A9B5AF5447}"/>
            </a:ext>
          </a:extLst>
        </xdr:cNvPr>
        <xdr:cNvSpPr txBox="1"/>
      </xdr:nvSpPr>
      <xdr:spPr>
        <a:xfrm>
          <a:off x="2113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AD1706B-86F6-428F-B6F1-E397F223736A}"/>
            </a:ext>
          </a:extLst>
        </xdr:cNvPr>
        <xdr:cNvSpPr txBox="1"/>
      </xdr:nvSpPr>
      <xdr:spPr>
        <a:xfrm>
          <a:off x="2024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CE60CD4-5FE1-4B54-8CE7-0C3A85192FB4}"/>
            </a:ext>
          </a:extLst>
        </xdr:cNvPr>
        <xdr:cNvSpPr txBox="1"/>
      </xdr:nvSpPr>
      <xdr:spPr>
        <a:xfrm>
          <a:off x="19354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12DDC69-A5F0-48E8-B826-995CADC9A8C5}"/>
            </a:ext>
          </a:extLst>
        </xdr:cNvPr>
        <xdr:cNvSpPr txBox="1"/>
      </xdr:nvSpPr>
      <xdr:spPr>
        <a:xfrm>
          <a:off x="18465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611" name="楕円 610">
          <a:extLst>
            <a:ext uri="{FF2B5EF4-FFF2-40B4-BE49-F238E27FC236}">
              <a16:creationId xmlns:a16="http://schemas.microsoft.com/office/drawing/2014/main" id="{AD160420-F3EF-4BA9-A17B-6817942C31B4}"/>
            </a:ext>
          </a:extLst>
        </xdr:cNvPr>
        <xdr:cNvSpPr/>
      </xdr:nvSpPr>
      <xdr:spPr>
        <a:xfrm>
          <a:off x="22110700" y="1075969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62</xdr:row>
      <xdr:rowOff>108221</xdr:rowOff>
    </xdr:from>
    <xdr:ext cx="469744" cy="259045"/>
    <xdr:sp macro="" textlink="">
      <xdr:nvSpPr>
        <xdr:cNvPr id="612" name="【学校施設】&#10;一人当たり面積該当値テキスト">
          <a:extLst>
            <a:ext uri="{FF2B5EF4-FFF2-40B4-BE49-F238E27FC236}">
              <a16:creationId xmlns:a16="http://schemas.microsoft.com/office/drawing/2014/main" id="{78D3D781-4949-47B4-9F96-262E766840BB}"/>
            </a:ext>
          </a:extLst>
        </xdr:cNvPr>
        <xdr:cNvSpPr txBox="1"/>
      </xdr:nvSpPr>
      <xdr:spPr>
        <a:xfrm>
          <a:off x="22199600" y="1073812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1.897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62</xdr:row>
      <xdr:rowOff>137958</xdr:rowOff>
    </xdr:from>
    <xdr:to>
      <xdr:col>112</xdr:col>
      <xdr:colOff>38100</xdr:colOff>
      <xdr:row>63</xdr:row>
      <xdr:rowOff>68108</xdr:rowOff>
    </xdr:to>
    <xdr:sp macro="" textlink="">
      <xdr:nvSpPr>
        <xdr:cNvPr id="613" name="楕円 612">
          <a:extLst>
            <a:ext uri="{FF2B5EF4-FFF2-40B4-BE49-F238E27FC236}">
              <a16:creationId xmlns:a16="http://schemas.microsoft.com/office/drawing/2014/main" id="{96E51CF2-C732-46B2-83FE-4D7CD10854E2}"/>
            </a:ext>
          </a:extLst>
        </xdr:cNvPr>
        <xdr:cNvSpPr/>
      </xdr:nvSpPr>
      <xdr:spPr>
        <a:xfrm>
          <a:off x="21272500" y="1076785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63</xdr:row>
      <xdr:rowOff>9144</xdr:rowOff>
    </xdr:from>
    <xdr:to>
      <xdr:col>116</xdr:col>
      <xdr:colOff>63500</xdr:colOff>
      <xdr:row>63</xdr:row>
      <xdr:rowOff>17308</xdr:rowOff>
    </xdr:to>
    <xdr:cxnSp macro="">
      <xdr:nvCxnSpPr>
        <xdr:cNvPr id="614" name="直線コネクタ 613">
          <a:extLst>
            <a:ext uri="{FF2B5EF4-FFF2-40B4-BE49-F238E27FC236}">
              <a16:creationId xmlns:a16="http://schemas.microsoft.com/office/drawing/2014/main" id="{9DD15C38-C58D-4296-8C53-DC729D203DF5}"/>
            </a:ext>
          </a:extLst>
        </xdr:cNvPr>
        <xdr:cNvCxnSpPr/>
      </xdr:nvCxnSpPr>
      <xdr:spPr>
        <a:xfrm flipV="1">
          <a:off x="21323300" y="10810494"/>
          <a:ext cx="838200" cy="8164"/>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62</xdr:row>
      <xdr:rowOff>144490</xdr:rowOff>
    </xdr:from>
    <xdr:to>
      <xdr:col>107</xdr:col>
      <xdr:colOff>101600</xdr:colOff>
      <xdr:row>63</xdr:row>
      <xdr:rowOff>74640</xdr:rowOff>
    </xdr:to>
    <xdr:sp macro="" textlink="">
      <xdr:nvSpPr>
        <xdr:cNvPr id="615" name="楕円 614">
          <a:extLst>
            <a:ext uri="{FF2B5EF4-FFF2-40B4-BE49-F238E27FC236}">
              <a16:creationId xmlns:a16="http://schemas.microsoft.com/office/drawing/2014/main" id="{B4773A4A-74BE-4B08-BF7B-34FC02E549C3}"/>
            </a:ext>
          </a:extLst>
        </xdr:cNvPr>
        <xdr:cNvSpPr/>
      </xdr:nvSpPr>
      <xdr:spPr>
        <a:xfrm>
          <a:off x="20383500" y="1077439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63</xdr:row>
      <xdr:rowOff>17308</xdr:rowOff>
    </xdr:from>
    <xdr:to>
      <xdr:col>111</xdr:col>
      <xdr:colOff>177800</xdr:colOff>
      <xdr:row>63</xdr:row>
      <xdr:rowOff>23840</xdr:rowOff>
    </xdr:to>
    <xdr:cxnSp macro="">
      <xdr:nvCxnSpPr>
        <xdr:cNvPr id="616" name="直線コネクタ 615">
          <a:extLst>
            <a:ext uri="{FF2B5EF4-FFF2-40B4-BE49-F238E27FC236}">
              <a16:creationId xmlns:a16="http://schemas.microsoft.com/office/drawing/2014/main" id="{D40CBD58-6769-44F5-831E-9306AA3A1152}"/>
            </a:ext>
          </a:extLst>
        </xdr:cNvPr>
        <xdr:cNvCxnSpPr/>
      </xdr:nvCxnSpPr>
      <xdr:spPr>
        <a:xfrm flipV="1">
          <a:off x="20434300" y="10818658"/>
          <a:ext cx="889000" cy="6532"/>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62</xdr:row>
      <xdr:rowOff>149061</xdr:rowOff>
    </xdr:from>
    <xdr:to>
      <xdr:col>102</xdr:col>
      <xdr:colOff>165100</xdr:colOff>
      <xdr:row>63</xdr:row>
      <xdr:rowOff>79211</xdr:rowOff>
    </xdr:to>
    <xdr:sp macro="" textlink="">
      <xdr:nvSpPr>
        <xdr:cNvPr id="617" name="楕円 616">
          <a:extLst>
            <a:ext uri="{FF2B5EF4-FFF2-40B4-BE49-F238E27FC236}">
              <a16:creationId xmlns:a16="http://schemas.microsoft.com/office/drawing/2014/main" id="{86135188-CAF9-403D-9015-C4DA99E22AC5}"/>
            </a:ext>
          </a:extLst>
        </xdr:cNvPr>
        <xdr:cNvSpPr/>
      </xdr:nvSpPr>
      <xdr:spPr>
        <a:xfrm>
          <a:off x="19494500" y="1077896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63</xdr:row>
      <xdr:rowOff>23840</xdr:rowOff>
    </xdr:from>
    <xdr:to>
      <xdr:col>107</xdr:col>
      <xdr:colOff>50800</xdr:colOff>
      <xdr:row>63</xdr:row>
      <xdr:rowOff>28411</xdr:rowOff>
    </xdr:to>
    <xdr:cxnSp macro="">
      <xdr:nvCxnSpPr>
        <xdr:cNvPr id="618" name="直線コネクタ 617">
          <a:extLst>
            <a:ext uri="{FF2B5EF4-FFF2-40B4-BE49-F238E27FC236}">
              <a16:creationId xmlns:a16="http://schemas.microsoft.com/office/drawing/2014/main" id="{E6687149-B538-4B19-93E9-C1F3B28D8117}"/>
            </a:ext>
          </a:extLst>
        </xdr:cNvPr>
        <xdr:cNvCxnSpPr/>
      </xdr:nvCxnSpPr>
      <xdr:spPr>
        <a:xfrm flipV="1">
          <a:off x="19545300" y="10825190"/>
          <a:ext cx="889000" cy="4571"/>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62</xdr:row>
      <xdr:rowOff>92891</xdr:rowOff>
    </xdr:from>
    <xdr:to>
      <xdr:col>98</xdr:col>
      <xdr:colOff>38100</xdr:colOff>
      <xdr:row>63</xdr:row>
      <xdr:rowOff>23041</xdr:rowOff>
    </xdr:to>
    <xdr:sp macro="" textlink="">
      <xdr:nvSpPr>
        <xdr:cNvPr id="619" name="楕円 618">
          <a:extLst>
            <a:ext uri="{FF2B5EF4-FFF2-40B4-BE49-F238E27FC236}">
              <a16:creationId xmlns:a16="http://schemas.microsoft.com/office/drawing/2014/main" id="{35BA699E-2026-48BC-8CAF-7156CD45E8B2}"/>
            </a:ext>
          </a:extLst>
        </xdr:cNvPr>
        <xdr:cNvSpPr/>
      </xdr:nvSpPr>
      <xdr:spPr>
        <a:xfrm>
          <a:off x="18605500" y="1072279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62</xdr:row>
      <xdr:rowOff>143691</xdr:rowOff>
    </xdr:from>
    <xdr:to>
      <xdr:col>102</xdr:col>
      <xdr:colOff>114300</xdr:colOff>
      <xdr:row>63</xdr:row>
      <xdr:rowOff>28411</xdr:rowOff>
    </xdr:to>
    <xdr:cxnSp macro="">
      <xdr:nvCxnSpPr>
        <xdr:cNvPr id="620" name="直線コネクタ 619">
          <a:extLst>
            <a:ext uri="{FF2B5EF4-FFF2-40B4-BE49-F238E27FC236}">
              <a16:creationId xmlns:a16="http://schemas.microsoft.com/office/drawing/2014/main" id="{52EE8555-BA26-4888-A7BE-317C112101FC}"/>
            </a:ext>
          </a:extLst>
        </xdr:cNvPr>
        <xdr:cNvCxnSpPr/>
      </xdr:nvCxnSpPr>
      <xdr:spPr>
        <a:xfrm>
          <a:off x="18656300" y="10773591"/>
          <a:ext cx="889000" cy="56170"/>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60</xdr:row>
      <xdr:rowOff>139173</xdr:rowOff>
    </xdr:from>
    <xdr:ext cx="469744" cy="259045"/>
    <xdr:sp macro="" textlink="">
      <xdr:nvSpPr>
        <xdr:cNvPr id="621" name="n_1aveValue【学校施設】&#10;一人当たり面積">
          <a:extLst>
            <a:ext uri="{FF2B5EF4-FFF2-40B4-BE49-F238E27FC236}">
              <a16:creationId xmlns:a16="http://schemas.microsoft.com/office/drawing/2014/main" id="{C58F5700-8A99-4A73-AED3-0E5DBE21DAED}"/>
            </a:ext>
          </a:extLst>
        </xdr:cNvPr>
        <xdr:cNvSpPr txBox="1"/>
      </xdr:nvSpPr>
      <xdr:spPr>
        <a:xfrm>
          <a:off x="21075727" y="1042617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2.230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a:extLst>
            <a:ext uri="{FF2B5EF4-FFF2-40B4-BE49-F238E27FC236}">
              <a16:creationId xmlns:a16="http://schemas.microsoft.com/office/drawing/2014/main" id="{BE993BCB-3339-40FA-ACF8-4F07C520F087}"/>
            </a:ext>
          </a:extLst>
        </xdr:cNvPr>
        <xdr:cNvSpPr txBox="1"/>
      </xdr:nvSpPr>
      <xdr:spPr>
        <a:xfrm>
          <a:off x="20199427" y="1044511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2.172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a:extLst>
            <a:ext uri="{FF2B5EF4-FFF2-40B4-BE49-F238E27FC236}">
              <a16:creationId xmlns:a16="http://schemas.microsoft.com/office/drawing/2014/main" id="{068DDC6D-20D2-4EBB-BB8D-516A78AB876A}"/>
            </a:ext>
          </a:extLst>
        </xdr:cNvPr>
        <xdr:cNvSpPr txBox="1"/>
      </xdr:nvSpPr>
      <xdr:spPr>
        <a:xfrm>
          <a:off x="19310427" y="1044021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2.187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a:extLst>
            <a:ext uri="{FF2B5EF4-FFF2-40B4-BE49-F238E27FC236}">
              <a16:creationId xmlns:a16="http://schemas.microsoft.com/office/drawing/2014/main" id="{1C42243D-9A8C-4D6A-AFF5-A43EB61A6164}"/>
            </a:ext>
          </a:extLst>
        </xdr:cNvPr>
        <xdr:cNvSpPr txBox="1"/>
      </xdr:nvSpPr>
      <xdr:spPr>
        <a:xfrm>
          <a:off x="18421427" y="1049344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2.024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63</xdr:row>
      <xdr:rowOff>59235</xdr:rowOff>
    </xdr:from>
    <xdr:ext cx="469744" cy="259045"/>
    <xdr:sp macro="" textlink="">
      <xdr:nvSpPr>
        <xdr:cNvPr id="625" name="n_1mainValue【学校施設】&#10;一人当たり面積">
          <a:extLst>
            <a:ext uri="{FF2B5EF4-FFF2-40B4-BE49-F238E27FC236}">
              <a16:creationId xmlns:a16="http://schemas.microsoft.com/office/drawing/2014/main" id="{F8E571BD-7877-4EDB-BF23-E9592CD2F738}"/>
            </a:ext>
          </a:extLst>
        </xdr:cNvPr>
        <xdr:cNvSpPr txBox="1"/>
      </xdr:nvSpPr>
      <xdr:spPr>
        <a:xfrm>
          <a:off x="21075727" y="1086058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1.872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63</xdr:row>
      <xdr:rowOff>65767</xdr:rowOff>
    </xdr:from>
    <xdr:ext cx="469744" cy="259045"/>
    <xdr:sp macro="" textlink="">
      <xdr:nvSpPr>
        <xdr:cNvPr id="626" name="n_2mainValue【学校施設】&#10;一人当たり面積">
          <a:extLst>
            <a:ext uri="{FF2B5EF4-FFF2-40B4-BE49-F238E27FC236}">
              <a16:creationId xmlns:a16="http://schemas.microsoft.com/office/drawing/2014/main" id="{F683CE4C-A9B0-4293-B419-E8C0D1A1A442}"/>
            </a:ext>
          </a:extLst>
        </xdr:cNvPr>
        <xdr:cNvSpPr txBox="1"/>
      </xdr:nvSpPr>
      <xdr:spPr>
        <a:xfrm>
          <a:off x="20199427" y="1086711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1.852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63</xdr:row>
      <xdr:rowOff>70338</xdr:rowOff>
    </xdr:from>
    <xdr:ext cx="469744" cy="259045"/>
    <xdr:sp macro="" textlink="">
      <xdr:nvSpPr>
        <xdr:cNvPr id="627" name="n_3mainValue【学校施設】&#10;一人当たり面積">
          <a:extLst>
            <a:ext uri="{FF2B5EF4-FFF2-40B4-BE49-F238E27FC236}">
              <a16:creationId xmlns:a16="http://schemas.microsoft.com/office/drawing/2014/main" id="{9C30ECFC-BF57-458E-BB50-0A1D6183A86B}"/>
            </a:ext>
          </a:extLst>
        </xdr:cNvPr>
        <xdr:cNvSpPr txBox="1"/>
      </xdr:nvSpPr>
      <xdr:spPr>
        <a:xfrm>
          <a:off x="19310427" y="1087168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1.838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63</xdr:row>
      <xdr:rowOff>14168</xdr:rowOff>
    </xdr:from>
    <xdr:ext cx="469744" cy="259045"/>
    <xdr:sp macro="" textlink="">
      <xdr:nvSpPr>
        <xdr:cNvPr id="628" name="n_4mainValue【学校施設】&#10;一人当たり面積">
          <a:extLst>
            <a:ext uri="{FF2B5EF4-FFF2-40B4-BE49-F238E27FC236}">
              <a16:creationId xmlns:a16="http://schemas.microsoft.com/office/drawing/2014/main" id="{878E8F9F-EB8B-42C8-829E-DBBF6F0D2C56}"/>
            </a:ext>
          </a:extLst>
        </xdr:cNvPr>
        <xdr:cNvSpPr txBox="1"/>
      </xdr:nvSpPr>
      <xdr:spPr>
        <a:xfrm>
          <a:off x="18421427" y="1081551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2.010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61B2C6AD-2744-4381-AFE9-E761692B18B3}"/>
            </a:ext>
          </a:extLst>
        </xdr:cNvPr>
        <xdr:cNvSpPr/>
      </xdr:nvSpPr>
      <xdr:spPr>
        <a:xfrm>
          <a:off x="12446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6E6BE914-4731-47AF-8F1F-A93015F3EF98}"/>
            </a:ext>
          </a:extLst>
        </xdr:cNvPr>
        <xdr:cNvSpPr/>
      </xdr:nvSpPr>
      <xdr:spPr>
        <a:xfrm>
          <a:off x="12573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1EF26EC-8D4A-485B-B32B-947218F1574B}"/>
            </a:ext>
          </a:extLst>
        </xdr:cNvPr>
        <xdr:cNvSpPr/>
      </xdr:nvSpPr>
      <xdr:spPr>
        <a:xfrm>
          <a:off x="12573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D6D4BD85-70C7-469D-B5F6-AED356A9E0EE}"/>
            </a:ext>
          </a:extLst>
        </xdr:cNvPr>
        <xdr:cNvSpPr/>
      </xdr:nvSpPr>
      <xdr:spPr>
        <a:xfrm>
          <a:off x="135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D6C9ECBA-20D4-4B3D-AE5E-9B7819590ADF}"/>
            </a:ext>
          </a:extLst>
        </xdr:cNvPr>
        <xdr:cNvSpPr/>
      </xdr:nvSpPr>
      <xdr:spPr>
        <a:xfrm>
          <a:off x="135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1EEBD154-DE65-4540-B3D9-5A0C6D4A2C07}"/>
            </a:ext>
          </a:extLst>
        </xdr:cNvPr>
        <xdr:cNvSpPr/>
      </xdr:nvSpPr>
      <xdr:spPr>
        <a:xfrm>
          <a:off x="14732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D27AC50F-A583-47EB-9E84-D5FB27E99FA4}"/>
            </a:ext>
          </a:extLst>
        </xdr:cNvPr>
        <xdr:cNvSpPr/>
      </xdr:nvSpPr>
      <xdr:spPr>
        <a:xfrm>
          <a:off x="14732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24A77BFC-A758-49C8-9B49-F61D0540910E}"/>
            </a:ext>
          </a:extLst>
        </xdr:cNvPr>
        <xdr:cNvSpPr/>
      </xdr:nvSpPr>
      <xdr:spPr>
        <a:xfrm>
          <a:off x="12446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32CC9C2E-3DC2-40C9-B5BE-1D83D3521E8D}"/>
            </a:ext>
          </a:extLst>
        </xdr:cNvPr>
        <xdr:cNvSpPr/>
      </xdr:nvSpPr>
      <xdr:spPr>
        <a:xfrm>
          <a:off x="18288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DC8D59F8-4F2C-47FB-9012-BCF05979F52F}"/>
            </a:ext>
          </a:extLst>
        </xdr:cNvPr>
        <xdr:cNvSpPr/>
      </xdr:nvSpPr>
      <xdr:spPr>
        <a:xfrm>
          <a:off x="1841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116F035A-34F6-4197-8D24-FBBB00F6A711}"/>
            </a:ext>
          </a:extLst>
        </xdr:cNvPr>
        <xdr:cNvSpPr/>
      </xdr:nvSpPr>
      <xdr:spPr>
        <a:xfrm>
          <a:off x="1841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0837D89A-9C66-4321-A19D-D44BF800B249}"/>
            </a:ext>
          </a:extLst>
        </xdr:cNvPr>
        <xdr:cNvSpPr/>
      </xdr:nvSpPr>
      <xdr:spPr>
        <a:xfrm>
          <a:off x="194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5C73A252-509C-4720-856F-98087F769615}"/>
            </a:ext>
          </a:extLst>
        </xdr:cNvPr>
        <xdr:cNvSpPr/>
      </xdr:nvSpPr>
      <xdr:spPr>
        <a:xfrm>
          <a:off x="194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0.021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BFE0ACDF-0E68-4C78-B06F-1F6B2911782D}"/>
            </a:ext>
          </a:extLst>
        </xdr:cNvPr>
        <xdr:cNvSpPr/>
      </xdr:nvSpPr>
      <xdr:spPr>
        <a:xfrm>
          <a:off x="20574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E672DFE0-79BA-4D4B-A59D-CA88FA555530}"/>
            </a:ext>
          </a:extLst>
        </xdr:cNvPr>
        <xdr:cNvSpPr/>
      </xdr:nvSpPr>
      <xdr:spPr>
        <a:xfrm>
          <a:off x="20574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0.013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B45B7861-0385-48BD-8C07-7A96A19AF291}"/>
            </a:ext>
          </a:extLst>
        </xdr:cNvPr>
        <xdr:cNvSpPr/>
      </xdr:nvSpPr>
      <xdr:spPr>
        <a:xfrm>
          <a:off x="18288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263AA2C5-C1E3-49C2-89A7-8112AD16A7E4}"/>
            </a:ext>
          </a:extLst>
        </xdr:cNvPr>
        <xdr:cNvSpPr/>
      </xdr:nvSpPr>
      <xdr:spPr>
        <a:xfrm>
          <a:off x="12446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382E11B0-6F15-4F74-A434-A09C57C443DF}"/>
            </a:ext>
          </a:extLst>
        </xdr:cNvPr>
        <xdr:cNvSpPr/>
      </xdr:nvSpPr>
      <xdr:spPr>
        <a:xfrm>
          <a:off x="12573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A6D962BF-CDB2-4C90-B402-7E7C133BE164}"/>
            </a:ext>
          </a:extLst>
        </xdr:cNvPr>
        <xdr:cNvSpPr/>
      </xdr:nvSpPr>
      <xdr:spPr>
        <a:xfrm>
          <a:off x="12573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5/39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746DF3E9-E585-4CF2-9B52-09BA0CCA85AC}"/>
            </a:ext>
          </a:extLst>
        </xdr:cNvPr>
        <xdr:cNvSpPr/>
      </xdr:nvSpPr>
      <xdr:spPr>
        <a:xfrm>
          <a:off x="135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B4E6B72B-57C4-47A6-8F75-8C7E12257B04}"/>
            </a:ext>
          </a:extLst>
        </xdr:cNvPr>
        <xdr:cNvSpPr/>
      </xdr:nvSpPr>
      <xdr:spPr>
        <a:xfrm>
          <a:off x="135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59.2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39F89FF7-1768-438C-9FED-6FCF6ACB39C9}"/>
            </a:ext>
          </a:extLst>
        </xdr:cNvPr>
        <xdr:cNvSpPr/>
      </xdr:nvSpPr>
      <xdr:spPr>
        <a:xfrm>
          <a:off x="14732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D66790E5-4D30-4415-98DA-BC240BE07951}"/>
            </a:ext>
          </a:extLst>
        </xdr:cNvPr>
        <xdr:cNvSpPr/>
      </xdr:nvSpPr>
      <xdr:spPr>
        <a:xfrm>
          <a:off x="14732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52.9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44D02AE8-85BE-41AA-BEAF-1486E6E1FD08}"/>
            </a:ext>
          </a:extLst>
        </xdr:cNvPr>
        <xdr:cNvSpPr/>
      </xdr:nvSpPr>
      <xdr:spPr>
        <a:xfrm>
          <a:off x="12446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9CB726A1-34B8-4174-A43F-D5FAD8F8808A}"/>
            </a:ext>
          </a:extLst>
        </xdr:cNvPr>
        <xdr:cNvSpPr txBox="1"/>
      </xdr:nvSpPr>
      <xdr:spPr>
        <a:xfrm>
          <a:off x="12407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F2A97308-58E3-4CC9-A8A9-8ABCB57304A2}"/>
            </a:ext>
          </a:extLst>
        </xdr:cNvPr>
        <xdr:cNvCxnSpPr/>
      </xdr:nvCxnSpPr>
      <xdr:spPr>
        <a:xfrm>
          <a:off x="12446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95556BC9-7241-4B15-B3DE-7DCF6B01E932}"/>
            </a:ext>
          </a:extLst>
        </xdr:cNvPr>
        <xdr:cNvSpPr txBox="1"/>
      </xdr:nvSpPr>
      <xdr:spPr>
        <a:xfrm>
          <a:off x="11978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7F7A285F-31D1-4112-8310-E0FC8647211A}"/>
            </a:ext>
          </a:extLst>
        </xdr:cNvPr>
        <xdr:cNvCxnSpPr/>
      </xdr:nvCxnSpPr>
      <xdr:spPr>
        <a:xfrm>
          <a:off x="12446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E5883E3E-765A-490A-A8E1-FDD356D33207}"/>
            </a:ext>
          </a:extLst>
        </xdr:cNvPr>
        <xdr:cNvSpPr txBox="1"/>
      </xdr:nvSpPr>
      <xdr:spPr>
        <a:xfrm>
          <a:off x="11978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37D1BD42-A658-4DF2-9001-D98180F62C6D}"/>
            </a:ext>
          </a:extLst>
        </xdr:cNvPr>
        <xdr:cNvCxnSpPr/>
      </xdr:nvCxnSpPr>
      <xdr:spPr>
        <a:xfrm>
          <a:off x="12446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C94393A0-AEF2-47DF-86A1-06A52193A85F}"/>
            </a:ext>
          </a:extLst>
        </xdr:cNvPr>
        <xdr:cNvSpPr txBox="1"/>
      </xdr:nvSpPr>
      <xdr:spPr>
        <a:xfrm>
          <a:off x="12042941" y="1814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5F22FEC4-0267-4082-A754-A35915BE0EBE}"/>
            </a:ext>
          </a:extLst>
        </xdr:cNvPr>
        <xdr:cNvCxnSpPr/>
      </xdr:nvCxnSpPr>
      <xdr:spPr>
        <a:xfrm>
          <a:off x="12446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64341228-AD96-4B8F-AFE5-0D6AB0BFBB80}"/>
            </a:ext>
          </a:extLst>
        </xdr:cNvPr>
        <xdr:cNvSpPr txBox="1"/>
      </xdr:nvSpPr>
      <xdr:spPr>
        <a:xfrm>
          <a:off x="12042941" y="1776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C57B04CC-F831-4D85-9AA6-4B984EDBB757}"/>
            </a:ext>
          </a:extLst>
        </xdr:cNvPr>
        <xdr:cNvCxnSpPr/>
      </xdr:nvCxnSpPr>
      <xdr:spPr>
        <a:xfrm>
          <a:off x="12446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5176BD05-E4BF-4DB0-B570-31F58B4D6574}"/>
            </a:ext>
          </a:extLst>
        </xdr:cNvPr>
        <xdr:cNvSpPr txBox="1"/>
      </xdr:nvSpPr>
      <xdr:spPr>
        <a:xfrm>
          <a:off x="12042941" y="1738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925498E5-B678-45D8-A499-DBCB2CE9F5E8}"/>
            </a:ext>
          </a:extLst>
        </xdr:cNvPr>
        <xdr:cNvCxnSpPr/>
      </xdr:nvCxnSpPr>
      <xdr:spPr>
        <a:xfrm>
          <a:off x="12446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99</xdr:row>
      <xdr:rowOff>29227</xdr:rowOff>
    </xdr:from>
    <xdr:ext cx="338939" cy="259045"/>
    <xdr:sp macro="" textlink="">
      <xdr:nvSpPr>
        <xdr:cNvPr id="665" name="テキスト ボックス 664">
          <a:extLst>
            <a:ext uri="{FF2B5EF4-FFF2-40B4-BE49-F238E27FC236}">
              <a16:creationId xmlns:a16="http://schemas.microsoft.com/office/drawing/2014/main" id="{599D3451-33D6-46A2-BDBD-3393874FA6D3}"/>
            </a:ext>
          </a:extLst>
        </xdr:cNvPr>
        <xdr:cNvSpPr txBox="1"/>
      </xdr:nvSpPr>
      <xdr:spPr>
        <a:xfrm>
          <a:off x="12107061" y="17002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807A5DB1-0AFE-459C-8419-B63D1729EDCD}"/>
            </a:ext>
          </a:extLst>
        </xdr:cNvPr>
        <xdr:cNvCxnSpPr/>
      </xdr:nvCxnSpPr>
      <xdr:spPr>
        <a:xfrm>
          <a:off x="12446000" y="1676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D49F743-9FB0-4632-95DF-3DCFA37A1A10}"/>
            </a:ext>
          </a:extLst>
        </xdr:cNvPr>
        <xdr:cNvSpPr/>
      </xdr:nvSpPr>
      <xdr:spPr>
        <a:xfrm>
          <a:off x="12446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a:extLst>
            <a:ext uri="{FF2B5EF4-FFF2-40B4-BE49-F238E27FC236}">
              <a16:creationId xmlns:a16="http://schemas.microsoft.com/office/drawing/2014/main" id="{07F684D5-72BE-4F47-9C24-9DD46FC27135}"/>
            </a:ext>
          </a:extLst>
        </xdr:cNvPr>
        <xdr:cNvCxnSpPr/>
      </xdr:nvCxnSpPr>
      <xdr:spPr>
        <a:xfrm flipV="1">
          <a:off x="16318864" y="17145000"/>
          <a:ext cx="0" cy="127000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a:extLst>
            <a:ext uri="{FF2B5EF4-FFF2-40B4-BE49-F238E27FC236}">
              <a16:creationId xmlns:a16="http://schemas.microsoft.com/office/drawing/2014/main" id="{C9B48893-DD91-4515-85A1-B4681949DE7D}"/>
            </a:ext>
          </a:extLst>
        </xdr:cNvPr>
        <xdr:cNvSpPr txBox="1"/>
      </xdr:nvSpPr>
      <xdr:spPr>
        <a:xfrm>
          <a:off x="16357600" y="18418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a:extLst>
            <a:ext uri="{FF2B5EF4-FFF2-40B4-BE49-F238E27FC236}">
              <a16:creationId xmlns:a16="http://schemas.microsoft.com/office/drawing/2014/main" id="{E67BDB61-5FE2-4A7F-9BB0-CCF00864D7A0}"/>
            </a:ext>
          </a:extLst>
        </xdr:cNvPr>
        <xdr:cNvCxnSpPr/>
      </xdr:nvCxnSpPr>
      <xdr:spPr>
        <a:xfrm>
          <a:off x="16230600" y="18415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a:extLst>
            <a:ext uri="{FF2B5EF4-FFF2-40B4-BE49-F238E27FC236}">
              <a16:creationId xmlns:a16="http://schemas.microsoft.com/office/drawing/2014/main" id="{48699509-8FFD-49B5-815C-AF9D872C9072}"/>
            </a:ext>
          </a:extLst>
        </xdr:cNvPr>
        <xdr:cNvSpPr txBox="1"/>
      </xdr:nvSpPr>
      <xdr:spPr>
        <a:xfrm>
          <a:off x="16357600" y="16920227"/>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43656CB9-633A-4245-89BC-C9C6EF1E713D}"/>
            </a:ext>
          </a:extLst>
        </xdr:cNvPr>
        <xdr:cNvCxnSpPr/>
      </xdr:nvCxnSpPr>
      <xdr:spPr>
        <a:xfrm>
          <a:off x="16230600" y="17145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104</xdr:row>
      <xdr:rowOff>80027</xdr:rowOff>
    </xdr:from>
    <xdr:ext cx="405111" cy="259045"/>
    <xdr:sp macro="" textlink="">
      <xdr:nvSpPr>
        <xdr:cNvPr id="673" name="【公民館】&#10;有形固定資産減価償却率平均値テキスト">
          <a:extLst>
            <a:ext uri="{FF2B5EF4-FFF2-40B4-BE49-F238E27FC236}">
              <a16:creationId xmlns:a16="http://schemas.microsoft.com/office/drawing/2014/main" id="{4CDE4789-F19D-40DF-B56D-E45999C57A30}"/>
            </a:ext>
          </a:extLst>
        </xdr:cNvPr>
        <xdr:cNvSpPr txBox="1"/>
      </xdr:nvSpPr>
      <xdr:spPr>
        <a:xfrm>
          <a:off x="16357600" y="179108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a:extLst>
            <a:ext uri="{FF2B5EF4-FFF2-40B4-BE49-F238E27FC236}">
              <a16:creationId xmlns:a16="http://schemas.microsoft.com/office/drawing/2014/main" id="{3CE7A7F7-21B6-4C96-9D27-DCDF931F5B21}"/>
            </a:ext>
          </a:extLst>
        </xdr:cNvPr>
        <xdr:cNvSpPr/>
      </xdr:nvSpPr>
      <xdr:spPr>
        <a:xfrm>
          <a:off x="16268700" y="179324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a:extLst>
            <a:ext uri="{FF2B5EF4-FFF2-40B4-BE49-F238E27FC236}">
              <a16:creationId xmlns:a16="http://schemas.microsoft.com/office/drawing/2014/main" id="{E15D7F89-A7BB-429B-ABBA-B510C28FE0E4}"/>
            </a:ext>
          </a:extLst>
        </xdr:cNvPr>
        <xdr:cNvSpPr/>
      </xdr:nvSpPr>
      <xdr:spPr>
        <a:xfrm>
          <a:off x="15430500" y="179768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E1487C99-5834-41CE-8C37-C213BF8AC83D}"/>
            </a:ext>
          </a:extLst>
        </xdr:cNvPr>
        <xdr:cNvSpPr/>
      </xdr:nvSpPr>
      <xdr:spPr>
        <a:xfrm>
          <a:off x="14541500" y="1795526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a:extLst>
            <a:ext uri="{FF2B5EF4-FFF2-40B4-BE49-F238E27FC236}">
              <a16:creationId xmlns:a16="http://schemas.microsoft.com/office/drawing/2014/main" id="{C3700039-CD0E-4835-9A44-0243A4708146}"/>
            </a:ext>
          </a:extLst>
        </xdr:cNvPr>
        <xdr:cNvSpPr/>
      </xdr:nvSpPr>
      <xdr:spPr>
        <a:xfrm>
          <a:off x="13652500" y="179438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a:extLst>
            <a:ext uri="{FF2B5EF4-FFF2-40B4-BE49-F238E27FC236}">
              <a16:creationId xmlns:a16="http://schemas.microsoft.com/office/drawing/2014/main" id="{DB98C15F-F8DC-4B31-AFCA-61F3C1EB289D}"/>
            </a:ext>
          </a:extLst>
        </xdr:cNvPr>
        <xdr:cNvSpPr/>
      </xdr:nvSpPr>
      <xdr:spPr>
        <a:xfrm>
          <a:off x="12763500" y="178904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94BE901-C16F-4FA0-BF14-F579C7415233}"/>
            </a:ext>
          </a:extLst>
        </xdr:cNvPr>
        <xdr:cNvSpPr txBox="1"/>
      </xdr:nvSpPr>
      <xdr:spPr>
        <a:xfrm>
          <a:off x="16129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47289B0-5329-4D49-80AA-6DD4075DB333}"/>
            </a:ext>
          </a:extLst>
        </xdr:cNvPr>
        <xdr:cNvSpPr txBox="1"/>
      </xdr:nvSpPr>
      <xdr:spPr>
        <a:xfrm>
          <a:off x="1529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0EFB435-30C0-4DCD-A3F8-19C95D9A0D4C}"/>
            </a:ext>
          </a:extLst>
        </xdr:cNvPr>
        <xdr:cNvSpPr txBox="1"/>
      </xdr:nvSpPr>
      <xdr:spPr>
        <a:xfrm>
          <a:off x="1440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F33EF83-F99F-44D6-856E-42FE430E5E4E}"/>
            </a:ext>
          </a:extLst>
        </xdr:cNvPr>
        <xdr:cNvSpPr txBox="1"/>
      </xdr:nvSpPr>
      <xdr:spPr>
        <a:xfrm>
          <a:off x="1351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D49B47A-6507-48FC-9F21-F55292F0ADD9}"/>
            </a:ext>
          </a:extLst>
        </xdr:cNvPr>
        <xdr:cNvSpPr txBox="1"/>
      </xdr:nvSpPr>
      <xdr:spPr>
        <a:xfrm>
          <a:off x="1262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684" name="楕円 683">
          <a:extLst>
            <a:ext uri="{FF2B5EF4-FFF2-40B4-BE49-F238E27FC236}">
              <a16:creationId xmlns:a16="http://schemas.microsoft.com/office/drawing/2014/main" id="{23B56D66-AE3D-4DC9-ABA6-54AB62D00E6E}"/>
            </a:ext>
          </a:extLst>
        </xdr:cNvPr>
        <xdr:cNvSpPr/>
      </xdr:nvSpPr>
      <xdr:spPr>
        <a:xfrm>
          <a:off x="16268700" y="176466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102</xdr:row>
      <xdr:rowOff>10177</xdr:rowOff>
    </xdr:from>
    <xdr:ext cx="405111" cy="259045"/>
    <xdr:sp macro="" textlink="">
      <xdr:nvSpPr>
        <xdr:cNvPr id="685" name="【公民館】&#10;有形固定資産減価償却率該当値テキスト">
          <a:extLst>
            <a:ext uri="{FF2B5EF4-FFF2-40B4-BE49-F238E27FC236}">
              <a16:creationId xmlns:a16="http://schemas.microsoft.com/office/drawing/2014/main" id="{9A4B26EA-063F-4F98-A857-7C25B6B15C27}"/>
            </a:ext>
          </a:extLst>
        </xdr:cNvPr>
        <xdr:cNvSpPr txBox="1"/>
      </xdr:nvSpPr>
      <xdr:spPr>
        <a:xfrm>
          <a:off x="16357600" y="174980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43.5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102</xdr:row>
      <xdr:rowOff>133350</xdr:rowOff>
    </xdr:from>
    <xdr:to>
      <xdr:col>81</xdr:col>
      <xdr:colOff>101600</xdr:colOff>
      <xdr:row>103</xdr:row>
      <xdr:rowOff>63500</xdr:rowOff>
    </xdr:to>
    <xdr:sp macro="" textlink="">
      <xdr:nvSpPr>
        <xdr:cNvPr id="686" name="楕円 685">
          <a:extLst>
            <a:ext uri="{FF2B5EF4-FFF2-40B4-BE49-F238E27FC236}">
              <a16:creationId xmlns:a16="http://schemas.microsoft.com/office/drawing/2014/main" id="{8773FE6A-4734-4A10-B457-AC196655E638}"/>
            </a:ext>
          </a:extLst>
        </xdr:cNvPr>
        <xdr:cNvSpPr/>
      </xdr:nvSpPr>
      <xdr:spPr>
        <a:xfrm>
          <a:off x="15430500" y="176212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103</xdr:row>
      <xdr:rowOff>12700</xdr:rowOff>
    </xdr:from>
    <xdr:to>
      <xdr:col>85</xdr:col>
      <xdr:colOff>127000</xdr:colOff>
      <xdr:row>103</xdr:row>
      <xdr:rowOff>38100</xdr:rowOff>
    </xdr:to>
    <xdr:cxnSp macro="">
      <xdr:nvCxnSpPr>
        <xdr:cNvPr id="687" name="直線コネクタ 686">
          <a:extLst>
            <a:ext uri="{FF2B5EF4-FFF2-40B4-BE49-F238E27FC236}">
              <a16:creationId xmlns:a16="http://schemas.microsoft.com/office/drawing/2014/main" id="{50EFC18B-75A3-4186-A914-248C78786D97}"/>
            </a:ext>
          </a:extLst>
        </xdr:cNvPr>
        <xdr:cNvCxnSpPr/>
      </xdr:nvCxnSpPr>
      <xdr:spPr>
        <a:xfrm>
          <a:off x="15481300" y="17672050"/>
          <a:ext cx="838200" cy="25400"/>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102</xdr:row>
      <xdr:rowOff>111761</xdr:rowOff>
    </xdr:from>
    <xdr:to>
      <xdr:col>76</xdr:col>
      <xdr:colOff>165100</xdr:colOff>
      <xdr:row>103</xdr:row>
      <xdr:rowOff>41911</xdr:rowOff>
    </xdr:to>
    <xdr:sp macro="" textlink="">
      <xdr:nvSpPr>
        <xdr:cNvPr id="688" name="楕円 687">
          <a:extLst>
            <a:ext uri="{FF2B5EF4-FFF2-40B4-BE49-F238E27FC236}">
              <a16:creationId xmlns:a16="http://schemas.microsoft.com/office/drawing/2014/main" id="{283916A7-6A4E-4C98-B136-CB37754DFA1C}"/>
            </a:ext>
          </a:extLst>
        </xdr:cNvPr>
        <xdr:cNvSpPr/>
      </xdr:nvSpPr>
      <xdr:spPr>
        <a:xfrm>
          <a:off x="14541500" y="1759966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102</xdr:row>
      <xdr:rowOff>162561</xdr:rowOff>
    </xdr:from>
    <xdr:to>
      <xdr:col>81</xdr:col>
      <xdr:colOff>50800</xdr:colOff>
      <xdr:row>103</xdr:row>
      <xdr:rowOff>12700</xdr:rowOff>
    </xdr:to>
    <xdr:cxnSp macro="">
      <xdr:nvCxnSpPr>
        <xdr:cNvPr id="689" name="直線コネクタ 688">
          <a:extLst>
            <a:ext uri="{FF2B5EF4-FFF2-40B4-BE49-F238E27FC236}">
              <a16:creationId xmlns:a16="http://schemas.microsoft.com/office/drawing/2014/main" id="{F9F58AD2-3B60-4BB1-BF16-C45EA661D40D}"/>
            </a:ext>
          </a:extLst>
        </xdr:cNvPr>
        <xdr:cNvCxnSpPr/>
      </xdr:nvCxnSpPr>
      <xdr:spPr>
        <a:xfrm>
          <a:off x="14592300" y="17650461"/>
          <a:ext cx="889000" cy="21589"/>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90" name="楕円 689">
          <a:extLst>
            <a:ext uri="{FF2B5EF4-FFF2-40B4-BE49-F238E27FC236}">
              <a16:creationId xmlns:a16="http://schemas.microsoft.com/office/drawing/2014/main" id="{A15DCA04-8EF0-4443-91A1-1DAB9804E06E}"/>
            </a:ext>
          </a:extLst>
        </xdr:cNvPr>
        <xdr:cNvSpPr/>
      </xdr:nvSpPr>
      <xdr:spPr>
        <a:xfrm>
          <a:off x="13652500" y="177228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102</xdr:row>
      <xdr:rowOff>162561</xdr:rowOff>
    </xdr:from>
    <xdr:to>
      <xdr:col>76</xdr:col>
      <xdr:colOff>114300</xdr:colOff>
      <xdr:row>103</xdr:row>
      <xdr:rowOff>114300</xdr:rowOff>
    </xdr:to>
    <xdr:cxnSp macro="">
      <xdr:nvCxnSpPr>
        <xdr:cNvPr id="691" name="直線コネクタ 690">
          <a:extLst>
            <a:ext uri="{FF2B5EF4-FFF2-40B4-BE49-F238E27FC236}">
              <a16:creationId xmlns:a16="http://schemas.microsoft.com/office/drawing/2014/main" id="{1ABCDA70-9F83-4162-9D93-6BE6F3381398}"/>
            </a:ext>
          </a:extLst>
        </xdr:cNvPr>
        <xdr:cNvCxnSpPr/>
      </xdr:nvCxnSpPr>
      <xdr:spPr>
        <a:xfrm flipV="1">
          <a:off x="13703300" y="17650461"/>
          <a:ext cx="889000" cy="123189"/>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692" name="楕円 691">
          <a:extLst>
            <a:ext uri="{FF2B5EF4-FFF2-40B4-BE49-F238E27FC236}">
              <a16:creationId xmlns:a16="http://schemas.microsoft.com/office/drawing/2014/main" id="{E3793DF0-8A9D-40D6-B085-6BF939F9449A}"/>
            </a:ext>
          </a:extLst>
        </xdr:cNvPr>
        <xdr:cNvSpPr/>
      </xdr:nvSpPr>
      <xdr:spPr>
        <a:xfrm>
          <a:off x="12763500" y="177038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103</xdr:row>
      <xdr:rowOff>95250</xdr:rowOff>
    </xdr:from>
    <xdr:to>
      <xdr:col>71</xdr:col>
      <xdr:colOff>177800</xdr:colOff>
      <xdr:row>103</xdr:row>
      <xdr:rowOff>114300</xdr:rowOff>
    </xdr:to>
    <xdr:cxnSp macro="">
      <xdr:nvCxnSpPr>
        <xdr:cNvPr id="693" name="直線コネクタ 692">
          <a:extLst>
            <a:ext uri="{FF2B5EF4-FFF2-40B4-BE49-F238E27FC236}">
              <a16:creationId xmlns:a16="http://schemas.microsoft.com/office/drawing/2014/main" id="{61049AC3-6BEE-4828-AF52-701A91E5C624}"/>
            </a:ext>
          </a:extLst>
        </xdr:cNvPr>
        <xdr:cNvCxnSpPr/>
      </xdr:nvCxnSpPr>
      <xdr:spPr>
        <a:xfrm>
          <a:off x="12814300" y="17754600"/>
          <a:ext cx="889000" cy="19050"/>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105</xdr:row>
      <xdr:rowOff>67327</xdr:rowOff>
    </xdr:from>
    <xdr:ext cx="405111" cy="259045"/>
    <xdr:sp macro="" textlink="">
      <xdr:nvSpPr>
        <xdr:cNvPr id="694" name="n_1aveValue【公民館】&#10;有形固定資産減価償却率">
          <a:extLst>
            <a:ext uri="{FF2B5EF4-FFF2-40B4-BE49-F238E27FC236}">
              <a16:creationId xmlns:a16="http://schemas.microsoft.com/office/drawing/2014/main" id="{EF23679E-9FFA-4C98-8D4A-347BAC044885}"/>
            </a:ext>
          </a:extLst>
        </xdr:cNvPr>
        <xdr:cNvSpPr txBox="1"/>
      </xdr:nvSpPr>
      <xdr:spPr>
        <a:xfrm>
          <a:off x="15266044" y="180695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69.5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a:extLst>
            <a:ext uri="{FF2B5EF4-FFF2-40B4-BE49-F238E27FC236}">
              <a16:creationId xmlns:a16="http://schemas.microsoft.com/office/drawing/2014/main" id="{89367084-8EE8-4FEC-914A-0F56ECD8898E}"/>
            </a:ext>
          </a:extLst>
        </xdr:cNvPr>
        <xdr:cNvSpPr txBox="1"/>
      </xdr:nvSpPr>
      <xdr:spPr>
        <a:xfrm>
          <a:off x="14389744" y="1804798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67.8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105</xdr:row>
      <xdr:rowOff>34307</xdr:rowOff>
    </xdr:from>
    <xdr:ext cx="405111" cy="259045"/>
    <xdr:sp macro="" textlink="">
      <xdr:nvSpPr>
        <xdr:cNvPr id="696" name="n_3aveValue【公民館】&#10;有形固定資産減価償却率">
          <a:extLst>
            <a:ext uri="{FF2B5EF4-FFF2-40B4-BE49-F238E27FC236}">
              <a16:creationId xmlns:a16="http://schemas.microsoft.com/office/drawing/2014/main" id="{65C8E763-D419-4CA1-B77C-F2EB85D75329}"/>
            </a:ext>
          </a:extLst>
        </xdr:cNvPr>
        <xdr:cNvSpPr txBox="1"/>
      </xdr:nvSpPr>
      <xdr:spPr>
        <a:xfrm>
          <a:off x="13500744" y="180365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104</xdr:row>
      <xdr:rowOff>152416</xdr:rowOff>
    </xdr:from>
    <xdr:ext cx="405111" cy="259045"/>
    <xdr:sp macro="" textlink="">
      <xdr:nvSpPr>
        <xdr:cNvPr id="697" name="n_4aveValue【公民館】&#10;有形固定資産減価償却率">
          <a:extLst>
            <a:ext uri="{FF2B5EF4-FFF2-40B4-BE49-F238E27FC236}">
              <a16:creationId xmlns:a16="http://schemas.microsoft.com/office/drawing/2014/main" id="{426EB7AF-3D20-4107-AFF3-7C9FB10ABC75}"/>
            </a:ext>
          </a:extLst>
        </xdr:cNvPr>
        <xdr:cNvSpPr txBox="1"/>
      </xdr:nvSpPr>
      <xdr:spPr>
        <a:xfrm>
          <a:off x="12611744" y="1798321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101</xdr:row>
      <xdr:rowOff>80027</xdr:rowOff>
    </xdr:from>
    <xdr:ext cx="405111" cy="259045"/>
    <xdr:sp macro="" textlink="">
      <xdr:nvSpPr>
        <xdr:cNvPr id="698" name="n_1mainValue【公民館】&#10;有形固定資産減価償却率">
          <a:extLst>
            <a:ext uri="{FF2B5EF4-FFF2-40B4-BE49-F238E27FC236}">
              <a16:creationId xmlns:a16="http://schemas.microsoft.com/office/drawing/2014/main" id="{45616A30-A9F0-4EAE-A7B7-49916432C29C}"/>
            </a:ext>
          </a:extLst>
        </xdr:cNvPr>
        <xdr:cNvSpPr txBox="1"/>
      </xdr:nvSpPr>
      <xdr:spPr>
        <a:xfrm>
          <a:off x="15266044" y="173964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101</xdr:row>
      <xdr:rowOff>58438</xdr:rowOff>
    </xdr:from>
    <xdr:ext cx="405111" cy="259045"/>
    <xdr:sp macro="" textlink="">
      <xdr:nvSpPr>
        <xdr:cNvPr id="699" name="n_2mainValue【公民館】&#10;有形固定資産減価償却率">
          <a:extLst>
            <a:ext uri="{FF2B5EF4-FFF2-40B4-BE49-F238E27FC236}">
              <a16:creationId xmlns:a16="http://schemas.microsoft.com/office/drawing/2014/main" id="{C49A79AC-B98D-4585-8B34-C70E64690901}"/>
            </a:ext>
          </a:extLst>
        </xdr:cNvPr>
        <xdr:cNvSpPr txBox="1"/>
      </xdr:nvSpPr>
      <xdr:spPr>
        <a:xfrm>
          <a:off x="14389744" y="1737488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39.8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102</xdr:row>
      <xdr:rowOff>10177</xdr:rowOff>
    </xdr:from>
    <xdr:ext cx="405111" cy="259045"/>
    <xdr:sp macro="" textlink="">
      <xdr:nvSpPr>
        <xdr:cNvPr id="700" name="n_3mainValue【公民館】&#10;有形固定資産減価償却率">
          <a:extLst>
            <a:ext uri="{FF2B5EF4-FFF2-40B4-BE49-F238E27FC236}">
              <a16:creationId xmlns:a16="http://schemas.microsoft.com/office/drawing/2014/main" id="{E9FBF7CC-054D-46F1-B9A0-D6671D49F99D}"/>
            </a:ext>
          </a:extLst>
        </xdr:cNvPr>
        <xdr:cNvSpPr txBox="1"/>
      </xdr:nvSpPr>
      <xdr:spPr>
        <a:xfrm>
          <a:off x="13500744" y="174980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49.5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101</xdr:row>
      <xdr:rowOff>162577</xdr:rowOff>
    </xdr:from>
    <xdr:ext cx="405111" cy="259045"/>
    <xdr:sp macro="" textlink="">
      <xdr:nvSpPr>
        <xdr:cNvPr id="701" name="n_4mainValue【公民館】&#10;有形固定資産減価償却率">
          <a:extLst>
            <a:ext uri="{FF2B5EF4-FFF2-40B4-BE49-F238E27FC236}">
              <a16:creationId xmlns:a16="http://schemas.microsoft.com/office/drawing/2014/main" id="{3F9600F6-AC25-449B-9EBD-8B35B4593C00}"/>
            </a:ext>
          </a:extLst>
        </xdr:cNvPr>
        <xdr:cNvSpPr txBox="1"/>
      </xdr:nvSpPr>
      <xdr:spPr>
        <a:xfrm>
          <a:off x="12611744" y="174790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606ADBEB-F544-4232-ABE9-99B0EE81018D}"/>
            </a:ext>
          </a:extLst>
        </xdr:cNvPr>
        <xdr:cNvSpPr/>
      </xdr:nvSpPr>
      <xdr:spPr>
        <a:xfrm>
          <a:off x="18288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BE50D1A-F4D4-4489-810F-015B8FBE75DD}"/>
            </a:ext>
          </a:extLst>
        </xdr:cNvPr>
        <xdr:cNvSpPr/>
      </xdr:nvSpPr>
      <xdr:spPr>
        <a:xfrm>
          <a:off x="1841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79F644B8-8750-4195-897C-0EAD4CA1E078}"/>
            </a:ext>
          </a:extLst>
        </xdr:cNvPr>
        <xdr:cNvSpPr/>
      </xdr:nvSpPr>
      <xdr:spPr>
        <a:xfrm>
          <a:off x="1841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27/39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BD749981-8124-4595-BC8F-525E6F80B04C}"/>
            </a:ext>
          </a:extLst>
        </xdr:cNvPr>
        <xdr:cNvSpPr/>
      </xdr:nvSpPr>
      <xdr:spPr>
        <a:xfrm>
          <a:off x="194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C94F6233-2574-4F01-8257-25120AA5C4A7}"/>
            </a:ext>
          </a:extLst>
        </xdr:cNvPr>
        <xdr:cNvSpPr/>
      </xdr:nvSpPr>
      <xdr:spPr>
        <a:xfrm>
          <a:off x="194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23EDFEE8-85ED-43F5-A314-4AFACCDFB033}"/>
            </a:ext>
          </a:extLst>
        </xdr:cNvPr>
        <xdr:cNvSpPr/>
      </xdr:nvSpPr>
      <xdr:spPr>
        <a:xfrm>
          <a:off x="20574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D960E6F2-90C1-46FF-8D55-7A09C015ED9C}"/>
            </a:ext>
          </a:extLst>
        </xdr:cNvPr>
        <xdr:cNvSpPr/>
      </xdr:nvSpPr>
      <xdr:spPr>
        <a:xfrm>
          <a:off x="20574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90767EC9-65CA-485A-B598-7C682CF59D52}"/>
            </a:ext>
          </a:extLst>
        </xdr:cNvPr>
        <xdr:cNvSpPr/>
      </xdr:nvSpPr>
      <xdr:spPr>
        <a:xfrm>
          <a:off x="18288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28368F8-3956-434E-8F37-8ABF5AB8195C}"/>
            </a:ext>
          </a:extLst>
        </xdr:cNvPr>
        <xdr:cNvSpPr txBox="1"/>
      </xdr:nvSpPr>
      <xdr:spPr>
        <a:xfrm>
          <a:off x="18249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4CC02D66-D66E-4E1C-928C-942E895A1D22}"/>
            </a:ext>
          </a:extLst>
        </xdr:cNvPr>
        <xdr:cNvCxnSpPr/>
      </xdr:nvCxnSpPr>
      <xdr:spPr>
        <a:xfrm>
          <a:off x="18288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B5BFACEA-E954-4BA1-819A-92F2DCFC7002}"/>
            </a:ext>
          </a:extLst>
        </xdr:cNvPr>
        <xdr:cNvCxnSpPr/>
      </xdr:nvCxnSpPr>
      <xdr:spPr>
        <a:xfrm>
          <a:off x="18288000" y="18723429"/>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1441A2-7625-4DB2-ABF3-07D2DAD11BDB}"/>
            </a:ext>
          </a:extLst>
        </xdr:cNvPr>
        <xdr:cNvSpPr txBox="1"/>
      </xdr:nvSpPr>
      <xdr:spPr>
        <a:xfrm>
          <a:off x="17820821" y="1858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6866BB00-6A9D-45C4-B89E-55350D4DDB73}"/>
            </a:ext>
          </a:extLst>
        </xdr:cNvPr>
        <xdr:cNvCxnSpPr/>
      </xdr:nvCxnSpPr>
      <xdr:spPr>
        <a:xfrm>
          <a:off x="18288000" y="1839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B5165B64-5CFB-433F-91F6-6DCBBC72D2DE}"/>
            </a:ext>
          </a:extLst>
        </xdr:cNvPr>
        <xdr:cNvSpPr txBox="1"/>
      </xdr:nvSpPr>
      <xdr:spPr>
        <a:xfrm>
          <a:off x="17820821" y="18254634"/>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93464779-3D78-41EA-BC46-05094F632D53}"/>
            </a:ext>
          </a:extLst>
        </xdr:cNvPr>
        <xdr:cNvCxnSpPr/>
      </xdr:nvCxnSpPr>
      <xdr:spPr>
        <a:xfrm>
          <a:off x="18288000" y="18070286"/>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682713F3-39B9-495C-B645-C5060FE04CE9}"/>
            </a:ext>
          </a:extLst>
        </xdr:cNvPr>
        <xdr:cNvSpPr txBox="1"/>
      </xdr:nvSpPr>
      <xdr:spPr>
        <a:xfrm>
          <a:off x="17820821" y="17928063"/>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ED272799-E45E-42A2-90F5-971828D28D28}"/>
            </a:ext>
          </a:extLst>
        </xdr:cNvPr>
        <xdr:cNvCxnSpPr/>
      </xdr:nvCxnSpPr>
      <xdr:spPr>
        <a:xfrm>
          <a:off x="18288000" y="17743714"/>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85D10045-6B4F-4060-8190-D6B64EF0E519}"/>
            </a:ext>
          </a:extLst>
        </xdr:cNvPr>
        <xdr:cNvSpPr txBox="1"/>
      </xdr:nvSpPr>
      <xdr:spPr>
        <a:xfrm>
          <a:off x="17820821" y="17601491"/>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2FCC2BFD-C675-4E38-8F51-3364DBCB2B21}"/>
            </a:ext>
          </a:extLst>
        </xdr:cNvPr>
        <xdr:cNvCxnSpPr/>
      </xdr:nvCxnSpPr>
      <xdr:spPr>
        <a:xfrm>
          <a:off x="18288000" y="1741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FDC37996-9981-41ED-87E9-414510123876}"/>
            </a:ext>
          </a:extLst>
        </xdr:cNvPr>
        <xdr:cNvSpPr txBox="1"/>
      </xdr:nvSpPr>
      <xdr:spPr>
        <a:xfrm>
          <a:off x="17820821" y="17274920"/>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FFCDE492-4750-40A3-8C90-82F3BF33F617}"/>
            </a:ext>
          </a:extLst>
        </xdr:cNvPr>
        <xdr:cNvCxnSpPr/>
      </xdr:nvCxnSpPr>
      <xdr:spPr>
        <a:xfrm>
          <a:off x="18288000" y="17090571"/>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5671D67E-B9BF-4756-820A-EAE8480B37B5}"/>
            </a:ext>
          </a:extLst>
        </xdr:cNvPr>
        <xdr:cNvSpPr txBox="1"/>
      </xdr:nvSpPr>
      <xdr:spPr>
        <a:xfrm>
          <a:off x="17820821" y="16948348"/>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B61E16F-36E4-48A1-877B-CA7548473E57}"/>
            </a:ext>
          </a:extLst>
        </xdr:cNvPr>
        <xdr:cNvCxnSpPr/>
      </xdr:nvCxnSpPr>
      <xdr:spPr>
        <a:xfrm>
          <a:off x="18288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2B12BB2B-59ED-4B9A-9030-C914CB0BAB10}"/>
            </a:ext>
          </a:extLst>
        </xdr:cNvPr>
        <xdr:cNvSpPr txBox="1"/>
      </xdr:nvSpPr>
      <xdr:spPr>
        <a:xfrm>
          <a:off x="17820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83A9A2B8-47CF-43D4-8557-A0ED931ED13D}"/>
            </a:ext>
          </a:extLst>
        </xdr:cNvPr>
        <xdr:cNvSpPr/>
      </xdr:nvSpPr>
      <xdr:spPr>
        <a:xfrm>
          <a:off x="18288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a:extLst>
            <a:ext uri="{FF2B5EF4-FFF2-40B4-BE49-F238E27FC236}">
              <a16:creationId xmlns:a16="http://schemas.microsoft.com/office/drawing/2014/main" id="{11D898A6-98DB-49D9-BED9-72234033187C}"/>
            </a:ext>
          </a:extLst>
        </xdr:cNvPr>
        <xdr:cNvCxnSpPr/>
      </xdr:nvCxnSpPr>
      <xdr:spPr>
        <a:xfrm flipV="1">
          <a:off x="22160864" y="17268552"/>
          <a:ext cx="0" cy="144018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a:extLst>
            <a:ext uri="{FF2B5EF4-FFF2-40B4-BE49-F238E27FC236}">
              <a16:creationId xmlns:a16="http://schemas.microsoft.com/office/drawing/2014/main" id="{F7E8F747-68D2-4077-B3F7-EA865277FD6F}"/>
            </a:ext>
          </a:extLst>
        </xdr:cNvPr>
        <xdr:cNvSpPr txBox="1"/>
      </xdr:nvSpPr>
      <xdr:spPr>
        <a:xfrm>
          <a:off x="22199600" y="1871255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a:extLst>
            <a:ext uri="{FF2B5EF4-FFF2-40B4-BE49-F238E27FC236}">
              <a16:creationId xmlns:a16="http://schemas.microsoft.com/office/drawing/2014/main" id="{D83B20DB-316A-40E0-9C27-90DE7E20D19F}"/>
            </a:ext>
          </a:extLst>
        </xdr:cNvPr>
        <xdr:cNvCxnSpPr/>
      </xdr:nvCxnSpPr>
      <xdr:spPr>
        <a:xfrm>
          <a:off x="22072600" y="1870873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a:extLst>
            <a:ext uri="{FF2B5EF4-FFF2-40B4-BE49-F238E27FC236}">
              <a16:creationId xmlns:a16="http://schemas.microsoft.com/office/drawing/2014/main" id="{AFBC8780-40DE-4471-8044-DE484BB1F253}"/>
            </a:ext>
          </a:extLst>
        </xdr:cNvPr>
        <xdr:cNvSpPr txBox="1"/>
      </xdr:nvSpPr>
      <xdr:spPr>
        <a:xfrm>
          <a:off x="22199600" y="1704377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0.891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a:extLst>
            <a:ext uri="{FF2B5EF4-FFF2-40B4-BE49-F238E27FC236}">
              <a16:creationId xmlns:a16="http://schemas.microsoft.com/office/drawing/2014/main" id="{DDF637D4-2BF6-4229-A589-3A555C5E7726}"/>
            </a:ext>
          </a:extLst>
        </xdr:cNvPr>
        <xdr:cNvCxnSpPr/>
      </xdr:nvCxnSpPr>
      <xdr:spPr>
        <a:xfrm>
          <a:off x="22072600" y="1726855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a:extLst>
            <a:ext uri="{FF2B5EF4-FFF2-40B4-BE49-F238E27FC236}">
              <a16:creationId xmlns:a16="http://schemas.microsoft.com/office/drawing/2014/main" id="{5CAD3E1A-0BF3-4E64-9807-08B4C03C9CC5}"/>
            </a:ext>
          </a:extLst>
        </xdr:cNvPr>
        <xdr:cNvSpPr txBox="1"/>
      </xdr:nvSpPr>
      <xdr:spPr>
        <a:xfrm>
          <a:off x="22199600" y="180505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0.290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a:extLst>
            <a:ext uri="{FF2B5EF4-FFF2-40B4-BE49-F238E27FC236}">
              <a16:creationId xmlns:a16="http://schemas.microsoft.com/office/drawing/2014/main" id="{F6150204-D82C-4D23-AF76-57D731A51AD5}"/>
            </a:ext>
          </a:extLst>
        </xdr:cNvPr>
        <xdr:cNvSpPr/>
      </xdr:nvSpPr>
      <xdr:spPr>
        <a:xfrm>
          <a:off x="22110700" y="18199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a:extLst>
            <a:ext uri="{FF2B5EF4-FFF2-40B4-BE49-F238E27FC236}">
              <a16:creationId xmlns:a16="http://schemas.microsoft.com/office/drawing/2014/main" id="{AABE4648-D937-4292-BBB5-0A7D0023B99D}"/>
            </a:ext>
          </a:extLst>
        </xdr:cNvPr>
        <xdr:cNvSpPr/>
      </xdr:nvSpPr>
      <xdr:spPr>
        <a:xfrm>
          <a:off x="21272500" y="1818277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a:extLst>
            <a:ext uri="{FF2B5EF4-FFF2-40B4-BE49-F238E27FC236}">
              <a16:creationId xmlns:a16="http://schemas.microsoft.com/office/drawing/2014/main" id="{639692BB-0BCC-4BF9-873E-E867AB8054DD}"/>
            </a:ext>
          </a:extLst>
        </xdr:cNvPr>
        <xdr:cNvSpPr/>
      </xdr:nvSpPr>
      <xdr:spPr>
        <a:xfrm>
          <a:off x="20383500" y="1818277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a:extLst>
            <a:ext uri="{FF2B5EF4-FFF2-40B4-BE49-F238E27FC236}">
              <a16:creationId xmlns:a16="http://schemas.microsoft.com/office/drawing/2014/main" id="{709A0F69-26BA-45A2-A251-44FDEEF081AE}"/>
            </a:ext>
          </a:extLst>
        </xdr:cNvPr>
        <xdr:cNvSpPr/>
      </xdr:nvSpPr>
      <xdr:spPr>
        <a:xfrm>
          <a:off x="19494500" y="1818930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a:extLst>
            <a:ext uri="{FF2B5EF4-FFF2-40B4-BE49-F238E27FC236}">
              <a16:creationId xmlns:a16="http://schemas.microsoft.com/office/drawing/2014/main" id="{4CE49BF1-DC2F-462B-B1E5-B2E9696BF81C}"/>
            </a:ext>
          </a:extLst>
        </xdr:cNvPr>
        <xdr:cNvSpPr/>
      </xdr:nvSpPr>
      <xdr:spPr>
        <a:xfrm>
          <a:off x="18605500" y="1822849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FC60FB3-0F72-4018-81F9-5A5E5A826813}"/>
            </a:ext>
          </a:extLst>
        </xdr:cNvPr>
        <xdr:cNvSpPr txBox="1"/>
      </xdr:nvSpPr>
      <xdr:spPr>
        <a:xfrm>
          <a:off x="21971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646B6C3-2B6A-4650-BE50-14197B682BED}"/>
            </a:ext>
          </a:extLst>
        </xdr:cNvPr>
        <xdr:cNvSpPr txBox="1"/>
      </xdr:nvSpPr>
      <xdr:spPr>
        <a:xfrm>
          <a:off x="2113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BB2D92AF-0A2D-4D0C-9A00-D5A23FB4220E}"/>
            </a:ext>
          </a:extLst>
        </xdr:cNvPr>
        <xdr:cNvSpPr txBox="1"/>
      </xdr:nvSpPr>
      <xdr:spPr>
        <a:xfrm>
          <a:off x="2024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BE067B5-5E73-4797-BBA9-B67CCAFC4B3F}"/>
            </a:ext>
          </a:extLst>
        </xdr:cNvPr>
        <xdr:cNvSpPr txBox="1"/>
      </xdr:nvSpPr>
      <xdr:spPr>
        <a:xfrm>
          <a:off x="19354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77CE197-9408-43D1-8756-D4A0BEBA667A}"/>
            </a:ext>
          </a:extLst>
        </xdr:cNvPr>
        <xdr:cNvSpPr txBox="1"/>
      </xdr:nvSpPr>
      <xdr:spPr>
        <a:xfrm>
          <a:off x="18465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107</xdr:row>
      <xdr:rowOff>54792</xdr:rowOff>
    </xdr:from>
    <xdr:to>
      <xdr:col>116</xdr:col>
      <xdr:colOff>114300</xdr:colOff>
      <xdr:row>107</xdr:row>
      <xdr:rowOff>156392</xdr:rowOff>
    </xdr:to>
    <xdr:sp macro="" textlink="">
      <xdr:nvSpPr>
        <xdr:cNvPr id="743" name="楕円 742">
          <a:extLst>
            <a:ext uri="{FF2B5EF4-FFF2-40B4-BE49-F238E27FC236}">
              <a16:creationId xmlns:a16="http://schemas.microsoft.com/office/drawing/2014/main" id="{6A60C711-6E4B-4C0F-B1BA-8F68339F12B4}"/>
            </a:ext>
          </a:extLst>
        </xdr:cNvPr>
        <xdr:cNvSpPr/>
      </xdr:nvSpPr>
      <xdr:spPr>
        <a:xfrm>
          <a:off x="22110700" y="1839994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107</xdr:row>
      <xdr:rowOff>33219</xdr:rowOff>
    </xdr:from>
    <xdr:ext cx="469744" cy="259045"/>
    <xdr:sp macro="" textlink="">
      <xdr:nvSpPr>
        <xdr:cNvPr id="744" name="【公民館】&#10;一人当たり面積該当値テキスト">
          <a:extLst>
            <a:ext uri="{FF2B5EF4-FFF2-40B4-BE49-F238E27FC236}">
              <a16:creationId xmlns:a16="http://schemas.microsoft.com/office/drawing/2014/main" id="{EA156D2E-D6DE-4A89-A7DA-1857FAB1356E}"/>
            </a:ext>
          </a:extLst>
        </xdr:cNvPr>
        <xdr:cNvSpPr txBox="1"/>
      </xdr:nvSpPr>
      <xdr:spPr>
        <a:xfrm>
          <a:off x="22199600" y="1837836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745" name="楕円 744">
          <a:extLst>
            <a:ext uri="{FF2B5EF4-FFF2-40B4-BE49-F238E27FC236}">
              <a16:creationId xmlns:a16="http://schemas.microsoft.com/office/drawing/2014/main" id="{48CF41B2-1640-4FAB-B212-017585F4F7E7}"/>
            </a:ext>
          </a:extLst>
        </xdr:cNvPr>
        <xdr:cNvSpPr/>
      </xdr:nvSpPr>
      <xdr:spPr>
        <a:xfrm>
          <a:off x="21272500" y="1840320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107</xdr:row>
      <xdr:rowOff>105592</xdr:rowOff>
    </xdr:from>
    <xdr:to>
      <xdr:col>116</xdr:col>
      <xdr:colOff>63500</xdr:colOff>
      <xdr:row>107</xdr:row>
      <xdr:rowOff>108857</xdr:rowOff>
    </xdr:to>
    <xdr:cxnSp macro="">
      <xdr:nvCxnSpPr>
        <xdr:cNvPr id="746" name="直線コネクタ 745">
          <a:extLst>
            <a:ext uri="{FF2B5EF4-FFF2-40B4-BE49-F238E27FC236}">
              <a16:creationId xmlns:a16="http://schemas.microsoft.com/office/drawing/2014/main" id="{C9E4CAAA-62BB-47E9-867E-C1BDD2545070}"/>
            </a:ext>
          </a:extLst>
        </xdr:cNvPr>
        <xdr:cNvCxnSpPr/>
      </xdr:nvCxnSpPr>
      <xdr:spPr>
        <a:xfrm flipV="1">
          <a:off x="21323300" y="18450742"/>
          <a:ext cx="838200" cy="3265"/>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747" name="楕円 746">
          <a:extLst>
            <a:ext uri="{FF2B5EF4-FFF2-40B4-BE49-F238E27FC236}">
              <a16:creationId xmlns:a16="http://schemas.microsoft.com/office/drawing/2014/main" id="{B103FA62-40CD-42E3-B2AB-FD98BCFA9D31}"/>
            </a:ext>
          </a:extLst>
        </xdr:cNvPr>
        <xdr:cNvSpPr/>
      </xdr:nvSpPr>
      <xdr:spPr>
        <a:xfrm>
          <a:off x="20383500" y="1840647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107</xdr:row>
      <xdr:rowOff>108857</xdr:rowOff>
    </xdr:from>
    <xdr:to>
      <xdr:col>111</xdr:col>
      <xdr:colOff>177800</xdr:colOff>
      <xdr:row>107</xdr:row>
      <xdr:rowOff>112123</xdr:rowOff>
    </xdr:to>
    <xdr:cxnSp macro="">
      <xdr:nvCxnSpPr>
        <xdr:cNvPr id="748" name="直線コネクタ 747">
          <a:extLst>
            <a:ext uri="{FF2B5EF4-FFF2-40B4-BE49-F238E27FC236}">
              <a16:creationId xmlns:a16="http://schemas.microsoft.com/office/drawing/2014/main" id="{705BA6F4-C9E4-4048-A516-E9CA677E0844}"/>
            </a:ext>
          </a:extLst>
        </xdr:cNvPr>
        <xdr:cNvCxnSpPr/>
      </xdr:nvCxnSpPr>
      <xdr:spPr>
        <a:xfrm flipV="1">
          <a:off x="20434300" y="18454007"/>
          <a:ext cx="889000" cy="3266"/>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9" name="楕円 748">
          <a:extLst>
            <a:ext uri="{FF2B5EF4-FFF2-40B4-BE49-F238E27FC236}">
              <a16:creationId xmlns:a16="http://schemas.microsoft.com/office/drawing/2014/main" id="{CE9323BF-39C8-400A-97D1-B1056BBBA419}"/>
            </a:ext>
          </a:extLst>
        </xdr:cNvPr>
        <xdr:cNvSpPr/>
      </xdr:nvSpPr>
      <xdr:spPr>
        <a:xfrm>
          <a:off x="19494500" y="1840810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107</xdr:row>
      <xdr:rowOff>112123</xdr:rowOff>
    </xdr:from>
    <xdr:to>
      <xdr:col>107</xdr:col>
      <xdr:colOff>50800</xdr:colOff>
      <xdr:row>107</xdr:row>
      <xdr:rowOff>113756</xdr:rowOff>
    </xdr:to>
    <xdr:cxnSp macro="">
      <xdr:nvCxnSpPr>
        <xdr:cNvPr id="750" name="直線コネクタ 749">
          <a:extLst>
            <a:ext uri="{FF2B5EF4-FFF2-40B4-BE49-F238E27FC236}">
              <a16:creationId xmlns:a16="http://schemas.microsoft.com/office/drawing/2014/main" id="{B866C49A-4F7F-4C37-AE9E-EB665B29F08D}"/>
            </a:ext>
          </a:extLst>
        </xdr:cNvPr>
        <xdr:cNvCxnSpPr/>
      </xdr:nvCxnSpPr>
      <xdr:spPr>
        <a:xfrm flipV="1">
          <a:off x="19545300" y="18457273"/>
          <a:ext cx="889000" cy="1633"/>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751" name="楕円 750">
          <a:extLst>
            <a:ext uri="{FF2B5EF4-FFF2-40B4-BE49-F238E27FC236}">
              <a16:creationId xmlns:a16="http://schemas.microsoft.com/office/drawing/2014/main" id="{290674BF-FD72-4C8B-AB02-5E5492F9850B}"/>
            </a:ext>
          </a:extLst>
        </xdr:cNvPr>
        <xdr:cNvSpPr/>
      </xdr:nvSpPr>
      <xdr:spPr>
        <a:xfrm>
          <a:off x="18605500" y="1840973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107</xdr:row>
      <xdr:rowOff>113756</xdr:rowOff>
    </xdr:from>
    <xdr:to>
      <xdr:col>102</xdr:col>
      <xdr:colOff>114300</xdr:colOff>
      <xdr:row>107</xdr:row>
      <xdr:rowOff>115388</xdr:rowOff>
    </xdr:to>
    <xdr:cxnSp macro="">
      <xdr:nvCxnSpPr>
        <xdr:cNvPr id="752" name="直線コネクタ 751">
          <a:extLst>
            <a:ext uri="{FF2B5EF4-FFF2-40B4-BE49-F238E27FC236}">
              <a16:creationId xmlns:a16="http://schemas.microsoft.com/office/drawing/2014/main" id="{AD99CA88-AB63-48BD-849F-72BEA043F926}"/>
            </a:ext>
          </a:extLst>
        </xdr:cNvPr>
        <xdr:cNvCxnSpPr/>
      </xdr:nvCxnSpPr>
      <xdr:spPr>
        <a:xfrm flipV="1">
          <a:off x="18656300" y="18458906"/>
          <a:ext cx="889000" cy="1632"/>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104</xdr:row>
      <xdr:rowOff>127198</xdr:rowOff>
    </xdr:from>
    <xdr:ext cx="469744" cy="259045"/>
    <xdr:sp macro="" textlink="">
      <xdr:nvSpPr>
        <xdr:cNvPr id="753" name="n_1aveValue【公民館】&#10;一人当たり面積">
          <a:extLst>
            <a:ext uri="{FF2B5EF4-FFF2-40B4-BE49-F238E27FC236}">
              <a16:creationId xmlns:a16="http://schemas.microsoft.com/office/drawing/2014/main" id="{1218CA21-4622-4D06-B7F6-05121482D2E8}"/>
            </a:ext>
          </a:extLst>
        </xdr:cNvPr>
        <xdr:cNvSpPr txBox="1"/>
      </xdr:nvSpPr>
      <xdr:spPr>
        <a:xfrm>
          <a:off x="21075727" y="1795799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a:extLst>
            <a:ext uri="{FF2B5EF4-FFF2-40B4-BE49-F238E27FC236}">
              <a16:creationId xmlns:a16="http://schemas.microsoft.com/office/drawing/2014/main" id="{E2E89A9F-2B17-4CEB-863C-BD253EDAF679}"/>
            </a:ext>
          </a:extLst>
        </xdr:cNvPr>
        <xdr:cNvSpPr txBox="1"/>
      </xdr:nvSpPr>
      <xdr:spPr>
        <a:xfrm>
          <a:off x="20199427" y="1795799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a:extLst>
            <a:ext uri="{FF2B5EF4-FFF2-40B4-BE49-F238E27FC236}">
              <a16:creationId xmlns:a16="http://schemas.microsoft.com/office/drawing/2014/main" id="{F25AC1BF-C182-4EFA-852E-88229E76BA79}"/>
            </a:ext>
          </a:extLst>
        </xdr:cNvPr>
        <xdr:cNvSpPr txBox="1"/>
      </xdr:nvSpPr>
      <xdr:spPr>
        <a:xfrm>
          <a:off x="19310427" y="1796452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105</xdr:row>
      <xdr:rowOff>1469</xdr:rowOff>
    </xdr:from>
    <xdr:ext cx="469744" cy="259045"/>
    <xdr:sp macro="" textlink="">
      <xdr:nvSpPr>
        <xdr:cNvPr id="756" name="n_4aveValue【公民館】&#10;一人当たり面積">
          <a:extLst>
            <a:ext uri="{FF2B5EF4-FFF2-40B4-BE49-F238E27FC236}">
              <a16:creationId xmlns:a16="http://schemas.microsoft.com/office/drawing/2014/main" id="{FF0CEB61-8040-4C11-A93E-8FAD2C4BF6EE}"/>
            </a:ext>
          </a:extLst>
        </xdr:cNvPr>
        <xdr:cNvSpPr txBox="1"/>
      </xdr:nvSpPr>
      <xdr:spPr>
        <a:xfrm>
          <a:off x="18421427" y="1800371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0.272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107</xdr:row>
      <xdr:rowOff>150784</xdr:rowOff>
    </xdr:from>
    <xdr:ext cx="469744" cy="259045"/>
    <xdr:sp macro="" textlink="">
      <xdr:nvSpPr>
        <xdr:cNvPr id="757" name="n_1mainValue【公民館】&#10;一人当たり面積">
          <a:extLst>
            <a:ext uri="{FF2B5EF4-FFF2-40B4-BE49-F238E27FC236}">
              <a16:creationId xmlns:a16="http://schemas.microsoft.com/office/drawing/2014/main" id="{E7928C29-6C70-423D-8A1C-07BDA040D673}"/>
            </a:ext>
          </a:extLst>
        </xdr:cNvPr>
        <xdr:cNvSpPr txBox="1"/>
      </xdr:nvSpPr>
      <xdr:spPr>
        <a:xfrm>
          <a:off x="21075727" y="1849593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107</xdr:row>
      <xdr:rowOff>154050</xdr:rowOff>
    </xdr:from>
    <xdr:ext cx="469744" cy="259045"/>
    <xdr:sp macro="" textlink="">
      <xdr:nvSpPr>
        <xdr:cNvPr id="758" name="n_2mainValue【公民館】&#10;一人当たり面積">
          <a:extLst>
            <a:ext uri="{FF2B5EF4-FFF2-40B4-BE49-F238E27FC236}">
              <a16:creationId xmlns:a16="http://schemas.microsoft.com/office/drawing/2014/main" id="{A4474BE0-C70B-4C77-B9C3-B50BDF4B8381}"/>
            </a:ext>
          </a:extLst>
        </xdr:cNvPr>
        <xdr:cNvSpPr txBox="1"/>
      </xdr:nvSpPr>
      <xdr:spPr>
        <a:xfrm>
          <a:off x="20199427" y="1849920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107</xdr:row>
      <xdr:rowOff>155683</xdr:rowOff>
    </xdr:from>
    <xdr:ext cx="469744" cy="259045"/>
    <xdr:sp macro="" textlink="">
      <xdr:nvSpPr>
        <xdr:cNvPr id="759" name="n_3mainValue【公民館】&#10;一人当たり面積">
          <a:extLst>
            <a:ext uri="{FF2B5EF4-FFF2-40B4-BE49-F238E27FC236}">
              <a16:creationId xmlns:a16="http://schemas.microsoft.com/office/drawing/2014/main" id="{E131B8E8-7680-4987-95A0-0BC43DAF0A88}"/>
            </a:ext>
          </a:extLst>
        </xdr:cNvPr>
        <xdr:cNvSpPr txBox="1"/>
      </xdr:nvSpPr>
      <xdr:spPr>
        <a:xfrm>
          <a:off x="19310427" y="1850083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107</xdr:row>
      <xdr:rowOff>157315</xdr:rowOff>
    </xdr:from>
    <xdr:ext cx="469744" cy="259045"/>
    <xdr:sp macro="" textlink="">
      <xdr:nvSpPr>
        <xdr:cNvPr id="760" name="n_4mainValue【公民館】&#10;一人当たり面積">
          <a:extLst>
            <a:ext uri="{FF2B5EF4-FFF2-40B4-BE49-F238E27FC236}">
              <a16:creationId xmlns:a16="http://schemas.microsoft.com/office/drawing/2014/main" id="{40982C93-D001-4C1F-8D6D-48A2546B7B6E}"/>
            </a:ext>
          </a:extLst>
        </xdr:cNvPr>
        <xdr:cNvSpPr txBox="1"/>
      </xdr:nvSpPr>
      <xdr:spPr>
        <a:xfrm>
          <a:off x="18421427" y="1850246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9AB09537-C90E-428B-99D6-E77E3CA0FA11}"/>
            </a:ext>
          </a:extLst>
        </xdr:cNvPr>
        <xdr:cNvSpPr/>
      </xdr:nvSpPr>
      <xdr:spPr>
        <a:xfrm>
          <a:off x="762000" y="19431000"/>
          <a:ext cx="22250400" cy="1905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5F17064E-7A64-4902-85FC-B1EC04A45CC1}"/>
            </a:ext>
          </a:extLst>
        </xdr:cNvPr>
        <xdr:cNvSpPr/>
      </xdr:nvSpPr>
      <xdr:spPr>
        <a:xfrm>
          <a:off x="762000" y="19494500"/>
          <a:ext cx="38481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A644B02D-05D9-4A59-B362-0BFF93C4758B}"/>
            </a:ext>
          </a:extLst>
        </xdr:cNvPr>
        <xdr:cNvSpPr txBox="1"/>
      </xdr:nvSpPr>
      <xdr:spPr>
        <a:xfrm>
          <a:off x="838200" y="19748500"/>
          <a:ext cx="22085300" cy="14859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類似団体と比較して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橋りょう・トンネル</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認定こども園・幼稚園・保育所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について、有形固定資産減価償却率が類似団体に比べ大幅に高くなっている。</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橋りょうに関しては、町内の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１６１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か所の橋りょうについて、令和元年度に橋梁長寿命化修繕計画の策定を行った。今後は計画に則り、適正な橋りょうの管理を進めていく。</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認定こども園・幼稚園・保育所については、現在町内には１か所の公立幼稚園と２箇所の公立保育所があり、これらの建物は鉄筋コンクリート造で、昭和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年代に相次いで建築されている。このうち劣化が顕著な丹荘保育所（昭和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年建築）については令和元年度より建替え事業が開始されており、今後認定こども園・幼稚園・保育所の区分に数値の変化が見込まれる。</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策定済みの個別施設計画に基づき、町の現状に合わせた計画的な修繕と更新を行うことで</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施設維持に要するコスト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縮減</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を図るとともに</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行政</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サービスの質の向上を行えるよう検討を重ね、健全な行財政運営に努め</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ていく</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8889BC-5B37-4B2C-B72C-D027B0F277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FC8F93-3039-4B71-9B4E-01450ECC7F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DCA33B-A8B3-4DFE-9C07-0A39A9D83B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B6BBEA-AE0C-4BA6-B082-C122E53F13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4619B8-3B53-4BEC-8A17-010135E07C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F82725-70EB-4586-9DDA-B182227361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842C50-29C9-4262-AF02-C52C19CA77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801986-C7A0-4131-9A65-95A265A06A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E8FE51-C034-427A-998F-0D81B546C7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F77D4F-8F36-4CE2-87B6-C4EAB1CD661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
13,114
47.40
5,966,856
5,676,599
262,452
4,062,703
6,058,359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422EF5-6924-4097-A871-F07FEFFED4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EDBA06-7DD8-4AD0-9FE0-FAB1627CB7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3EE062-6E49-4DAA-893E-7282DCD7CB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25714D-EBD6-411C-94BE-8056C6C14F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186F3A-ADE2-4432-8820-4ED4D051E5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6868925-038B-4A34-9F5C-81CABC3535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3137CA-5A1E-4DAE-9D29-64981AD20B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BA73B-E02D-467D-AF33-27A89650D0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7C0045-C569-4EA5-9923-B71D539496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A3BAD1-026D-4E92-8B7B-9BECA6BF5F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B8D269-B2E9-4414-A4FE-E7C924192D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836510-5DCA-4547-81B6-B82C2A416B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7797A7-6B1F-44D3-858C-2169373E1F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5DEBA9-B1DB-4182-A13C-4B83C24E14F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C4C2CC-4A37-4BF4-AF60-BBF4A108B4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2B65C2-2BA6-4677-AD69-93278EA364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04318F-9490-4D6E-BA67-788E49D7A6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771309-858A-4F42-A37A-82C6F06DC3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EBC2F00-F37A-4E7B-96F8-F753152E4C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5A5A10B-71AB-4033-AFD7-980EE6EA15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139A30-B158-42AF-9D5F-FC49C25E86F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2EC239-9964-485D-ABC6-C964051F0E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3D92C0-5B25-4A5B-971C-BB2D05D729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6B0854-5D1B-49EA-B6EF-6E1A5EBA26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D23E25-0B55-420A-A703-4E4C274405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29FE3A-72EA-4FC8-B136-F5A149119D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E1DEDB-2F0D-46A7-9B0E-AF4DF4FAE7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5359E4-310F-4D6D-823D-911813D3CB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338DC7-99C5-4346-81BB-907A536521B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6A0CFB6-BD97-4829-ACC2-F2E055DAD0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8CA4F44-9C49-4555-9FC4-C8E69F9FB9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882276B-38ED-4BF4-9A62-848CE01E64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B1ED54A-6C84-42CF-80B3-C821194B2E8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54CCDF1-489B-4038-BE6A-571C573BB9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8808945-11EF-48AE-A696-2820846149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9568442-3303-4C25-B92A-88A28D9C43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67663E4-68C6-45DE-A18A-A8D46A27C08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D2E6056-7C05-49E3-B119-1591DD783B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BAF99E4-EA05-46AF-B3EC-2D56AF18E8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FB5E83E-3EB1-4DD6-8618-590F2BD346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AD8361F-E388-42E7-8C1F-99683081C6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5C98FED-68F6-4A95-ACEC-F6DAA918D6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FC862F5-EB4A-4C8F-9EE9-DA5DBE1655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9096D52-0C26-470E-80BD-D2D5BF8A62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CC90A70-198A-4D3E-9256-F99D4468E8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DD440DA-D578-49CF-A3D5-68225C051A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7C18D3-5D89-4339-8B02-8C9BB6DE6F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2D5A85F-C1A8-4F5B-8505-F56071BEFB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4FA130C-1F61-495D-97EA-4E7B1C13879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9A8C6A3-8605-4180-8AEB-0DCA38B469D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3F331A2-E089-4BB2-9A23-E1A4D08BA7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A1BC68F-46AB-4342-849B-65E1B899103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6889240-8CAA-47D2-87E0-F4D49F8C70A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628C6140-2CD0-465F-A98F-80BC71E941E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F0C1D79-B00E-4AEC-932D-1F752BA891C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BF04BE5-6869-487E-8908-2CFB1F87AB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E40FEC9-6611-4CC8-99D1-E582CE571A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BB37709-07EB-4BAE-8F3F-A1B1DB5240A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1B90CF0-BE5A-4010-ABAA-D2538EFD52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2019DC67-4C82-488D-87EC-765ED4F88B4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9FEF61C8-A077-45C2-B261-4CAF0DECBB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055E758-6E84-436C-BF2E-E484C7A9F1EB}"/>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FE05625-32CF-4AF1-A5A7-69457D0D9F4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594B8F0-B5BB-430F-B9BD-45D7F6FA9E6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24585867-E010-4D68-ADF9-336945017F5E}"/>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A431D270-E750-4A36-AA6A-C31B77966137}"/>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FAA6622-80BF-4146-8AE4-FC19831F3522}"/>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8D184A0D-DEBE-463F-B8FC-BAED5C3DED5D}"/>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A3CE4023-BF47-401E-87F6-0105DA89A84D}"/>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954E03F6-D515-4BCF-9263-D70F6481643B}"/>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DD0BA52F-EF23-451A-AA52-B2E52B5028FB}"/>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3DF019BC-E067-4FB5-B552-2419A2C4F3B6}"/>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F95ADDD-BE33-4BCE-AD0C-5A9C5C81C0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B3B14BC-E975-4D55-B340-393F1CBBFF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CCA7AEC-10A1-4ECB-904B-51A8A17A0B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C92E6F0-5E34-4C8F-A21D-2FF7506228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3B7B6A7-5399-46C4-A795-8AE0869490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89" name="楕円 88">
          <a:extLst>
            <a:ext uri="{FF2B5EF4-FFF2-40B4-BE49-F238E27FC236}">
              <a16:creationId xmlns:a16="http://schemas.microsoft.com/office/drawing/2014/main" id="{CC21D5F3-ABB4-43A7-A6E3-E1AD122C2576}"/>
            </a:ext>
          </a:extLst>
        </xdr:cNvPr>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C15896E-A57B-4CFB-8A39-6E3E0A7AB1E8}"/>
            </a:ext>
          </a:extLst>
        </xdr:cNvPr>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91" name="楕円 90">
          <a:extLst>
            <a:ext uri="{FF2B5EF4-FFF2-40B4-BE49-F238E27FC236}">
              <a16:creationId xmlns:a16="http://schemas.microsoft.com/office/drawing/2014/main" id="{9C33D719-2C9B-4CA4-869F-61600AB3088A}"/>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133350</xdr:rowOff>
    </xdr:to>
    <xdr:cxnSp macro="">
      <xdr:nvCxnSpPr>
        <xdr:cNvPr id="92" name="直線コネクタ 91">
          <a:extLst>
            <a:ext uri="{FF2B5EF4-FFF2-40B4-BE49-F238E27FC236}">
              <a16:creationId xmlns:a16="http://schemas.microsoft.com/office/drawing/2014/main" id="{8E22FBB9-F75A-4740-B1BB-CDE25CF6DE0B}"/>
            </a:ext>
          </a:extLst>
        </xdr:cNvPr>
        <xdr:cNvCxnSpPr/>
      </xdr:nvCxnSpPr>
      <xdr:spPr>
        <a:xfrm>
          <a:off x="3797300" y="102165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93" name="楕円 92">
          <a:extLst>
            <a:ext uri="{FF2B5EF4-FFF2-40B4-BE49-F238E27FC236}">
              <a16:creationId xmlns:a16="http://schemas.microsoft.com/office/drawing/2014/main" id="{C5F9AEE5-0168-47C0-AD3D-D364CDA38A5E}"/>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100965</xdr:rowOff>
    </xdr:to>
    <xdr:cxnSp macro="">
      <xdr:nvCxnSpPr>
        <xdr:cNvPr id="94" name="直線コネクタ 93">
          <a:extLst>
            <a:ext uri="{FF2B5EF4-FFF2-40B4-BE49-F238E27FC236}">
              <a16:creationId xmlns:a16="http://schemas.microsoft.com/office/drawing/2014/main" id="{DFBE903B-C571-4D6B-AFD1-EF43BC656ACB}"/>
            </a:ext>
          </a:extLst>
        </xdr:cNvPr>
        <xdr:cNvCxnSpPr/>
      </xdr:nvCxnSpPr>
      <xdr:spPr>
        <a:xfrm>
          <a:off x="2908300" y="10184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95" name="楕円 94">
          <a:extLst>
            <a:ext uri="{FF2B5EF4-FFF2-40B4-BE49-F238E27FC236}">
              <a16:creationId xmlns:a16="http://schemas.microsoft.com/office/drawing/2014/main" id="{9429570F-B04A-4DA2-9E89-D492C9C909A7}"/>
            </a:ext>
          </a:extLst>
        </xdr:cNvPr>
        <xdr:cNvSpPr/>
      </xdr:nvSpPr>
      <xdr:spPr>
        <a:xfrm>
          <a:off x="196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61</xdr:row>
      <xdr:rowOff>118110</xdr:rowOff>
    </xdr:to>
    <xdr:cxnSp macro="">
      <xdr:nvCxnSpPr>
        <xdr:cNvPr id="96" name="直線コネクタ 95">
          <a:extLst>
            <a:ext uri="{FF2B5EF4-FFF2-40B4-BE49-F238E27FC236}">
              <a16:creationId xmlns:a16="http://schemas.microsoft.com/office/drawing/2014/main" id="{E6FB5362-D8FC-41C1-B369-041B51DED52D}"/>
            </a:ext>
          </a:extLst>
        </xdr:cNvPr>
        <xdr:cNvCxnSpPr/>
      </xdr:nvCxnSpPr>
      <xdr:spPr>
        <a:xfrm flipV="1">
          <a:off x="2019300" y="1018413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97" name="楕円 96">
          <a:extLst>
            <a:ext uri="{FF2B5EF4-FFF2-40B4-BE49-F238E27FC236}">
              <a16:creationId xmlns:a16="http://schemas.microsoft.com/office/drawing/2014/main" id="{8630C199-CDD6-4A25-8228-8A70C511C437}"/>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118110</xdr:rowOff>
    </xdr:from>
    <xdr:to>
      <xdr:col>10</xdr:col>
      <xdr:colOff>114300</xdr:colOff>
      <xdr:row>61</xdr:row>
      <xdr:rowOff>160020</xdr:rowOff>
    </xdr:to>
    <xdr:cxnSp macro="">
      <xdr:nvCxnSpPr>
        <xdr:cNvPr id="98" name="直線コネクタ 97">
          <a:extLst>
            <a:ext uri="{FF2B5EF4-FFF2-40B4-BE49-F238E27FC236}">
              <a16:creationId xmlns:a16="http://schemas.microsoft.com/office/drawing/2014/main" id="{83E25C8C-D3F6-40CE-BA1D-C0C249C17D81}"/>
            </a:ext>
          </a:extLst>
        </xdr:cNvPr>
        <xdr:cNvCxnSpPr/>
      </xdr:nvCxnSpPr>
      <xdr:spPr>
        <a:xfrm flipV="1">
          <a:off x="1130300" y="10576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9" name="n_1aveValue【体育館・プール】&#10;有形固定資産減価償却率">
          <a:extLst>
            <a:ext uri="{FF2B5EF4-FFF2-40B4-BE49-F238E27FC236}">
              <a16:creationId xmlns:a16="http://schemas.microsoft.com/office/drawing/2014/main" id="{95E4BECD-E9EB-473E-A582-1EBD5293C2F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a:extLst>
            <a:ext uri="{FF2B5EF4-FFF2-40B4-BE49-F238E27FC236}">
              <a16:creationId xmlns:a16="http://schemas.microsoft.com/office/drawing/2014/main" id="{E81AAE17-1278-47FB-BFFE-DFE6BC227E3F}"/>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a:extLst>
            <a:ext uri="{FF2B5EF4-FFF2-40B4-BE49-F238E27FC236}">
              <a16:creationId xmlns:a16="http://schemas.microsoft.com/office/drawing/2014/main" id="{0284079F-45BB-4A78-8DC3-6513D51DE874}"/>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EFDFC728-EDE8-43B1-8D1D-45DB7FC6CB3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103" name="n_1mainValue【体育館・プール】&#10;有形固定資産減価償却率">
          <a:extLst>
            <a:ext uri="{FF2B5EF4-FFF2-40B4-BE49-F238E27FC236}">
              <a16:creationId xmlns:a16="http://schemas.microsoft.com/office/drawing/2014/main" id="{4B59AE63-B8B0-4ECE-8E8D-E994ADCD37B7}"/>
            </a:ext>
          </a:extLst>
        </xdr:cNvPr>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04" name="n_2mainValue【体育館・プール】&#10;有形固定資産減価償却率">
          <a:extLst>
            <a:ext uri="{FF2B5EF4-FFF2-40B4-BE49-F238E27FC236}">
              <a16:creationId xmlns:a16="http://schemas.microsoft.com/office/drawing/2014/main" id="{B2CC604B-2F74-4E9F-BCFA-2DF6B7ECDE8A}"/>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160037</xdr:rowOff>
    </xdr:from>
    <xdr:ext cx="405111" cy="259045"/>
    <xdr:sp macro="" textlink="">
      <xdr:nvSpPr>
        <xdr:cNvPr id="105" name="n_3mainValue【体育館・プール】&#10;有形固定資産減価償却率">
          <a:extLst>
            <a:ext uri="{FF2B5EF4-FFF2-40B4-BE49-F238E27FC236}">
              <a16:creationId xmlns:a16="http://schemas.microsoft.com/office/drawing/2014/main" id="{49384237-A811-48EC-8374-95B87F749B8B}"/>
            </a:ext>
          </a:extLst>
        </xdr:cNvPr>
        <xdr:cNvSpPr txBox="1"/>
      </xdr:nvSpPr>
      <xdr:spPr>
        <a:xfrm>
          <a:off x="1816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106" name="n_4mainValue【体育館・プール】&#10;有形固定資産減価償却率">
          <a:extLst>
            <a:ext uri="{FF2B5EF4-FFF2-40B4-BE49-F238E27FC236}">
              <a16:creationId xmlns:a16="http://schemas.microsoft.com/office/drawing/2014/main" id="{A4A03295-BED2-4182-966D-FBE5A3484AB3}"/>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C9B5C83-F765-49A5-9BAB-78CF8FFD89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54587E3-A838-4041-A965-12E45062103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B1AEDA8-BEC3-4752-A593-A398F2AA79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34B764C-0CFA-4BFB-9945-92017024C9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400BDA5A-1442-4BE3-8E0B-D6A3D42A3B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E2E2667-B669-4B07-926B-980CC2EC2D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602BD57E-69D4-4A63-8D12-4652F3E43D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F629199-1DD9-414A-86F2-A19922F1C7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24A490B-F784-4B03-B20D-8AFA9C8700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4478407-E24D-4D41-B100-80A6747A955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6B8BD5D-39AE-4729-91BD-A75249AC9C1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443BE671-B935-456A-B400-84798077305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88358251-607A-4E80-88E3-138E097B738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16AC31D9-55B5-4C6C-BBBE-DC8AE2398E0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CBDD6D83-95E4-4A46-AEDD-FCDA82AEF4D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8BF997A-8EE9-4AD0-9384-055A2205824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C53E32E-A6B1-4CAF-978D-DB25811597A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4203DCFE-66C5-4628-8403-454FF64352E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ED385A9-DB9C-4094-A7AF-9DB092F686F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FE46A26D-7481-4E8E-B247-F6FB28FAC6D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A56FAAEF-4975-4A2F-AD3F-B47B7FCCB1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15E869F-206B-4C0F-837A-C0A6DB1D7A2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6A0F5C76-1035-4FD6-8E0D-46C2FD48ED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CB1CBA14-9B88-454A-9E75-5A667A0F844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AA960133-2213-4737-896B-7DBB9CB865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a:extLst>
            <a:ext uri="{FF2B5EF4-FFF2-40B4-BE49-F238E27FC236}">
              <a16:creationId xmlns:a16="http://schemas.microsoft.com/office/drawing/2014/main" id="{D5F9D756-3F7B-4E8B-8431-5F8412E9F98A}"/>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a:extLst>
            <a:ext uri="{FF2B5EF4-FFF2-40B4-BE49-F238E27FC236}">
              <a16:creationId xmlns:a16="http://schemas.microsoft.com/office/drawing/2014/main" id="{AC3C86F8-0AED-431D-9440-B77A8F3D08C1}"/>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a:extLst>
            <a:ext uri="{FF2B5EF4-FFF2-40B4-BE49-F238E27FC236}">
              <a16:creationId xmlns:a16="http://schemas.microsoft.com/office/drawing/2014/main" id="{9D29BBFC-2DA9-464C-B973-56798FB9933C}"/>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a:extLst>
            <a:ext uri="{FF2B5EF4-FFF2-40B4-BE49-F238E27FC236}">
              <a16:creationId xmlns:a16="http://schemas.microsoft.com/office/drawing/2014/main" id="{9F5230D2-F5A3-4D2E-AFA0-B72AF83F439C}"/>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a:extLst>
            <a:ext uri="{FF2B5EF4-FFF2-40B4-BE49-F238E27FC236}">
              <a16:creationId xmlns:a16="http://schemas.microsoft.com/office/drawing/2014/main" id="{C69B33FD-4659-4DFC-8AB6-55C7C90AFA5C}"/>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a:extLst>
            <a:ext uri="{FF2B5EF4-FFF2-40B4-BE49-F238E27FC236}">
              <a16:creationId xmlns:a16="http://schemas.microsoft.com/office/drawing/2014/main" id="{13602F1C-6E55-4673-84E6-794DBF8DF5B2}"/>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a:extLst>
            <a:ext uri="{FF2B5EF4-FFF2-40B4-BE49-F238E27FC236}">
              <a16:creationId xmlns:a16="http://schemas.microsoft.com/office/drawing/2014/main" id="{23F24D65-74E8-48CB-A531-465A6BC95096}"/>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a:extLst>
            <a:ext uri="{FF2B5EF4-FFF2-40B4-BE49-F238E27FC236}">
              <a16:creationId xmlns:a16="http://schemas.microsoft.com/office/drawing/2014/main" id="{E6CD2EA7-52DB-4627-9214-80D524AEC20B}"/>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a:extLst>
            <a:ext uri="{FF2B5EF4-FFF2-40B4-BE49-F238E27FC236}">
              <a16:creationId xmlns:a16="http://schemas.microsoft.com/office/drawing/2014/main" id="{07373611-C353-4142-AEB8-428FBBEDAEC1}"/>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a:extLst>
            <a:ext uri="{FF2B5EF4-FFF2-40B4-BE49-F238E27FC236}">
              <a16:creationId xmlns:a16="http://schemas.microsoft.com/office/drawing/2014/main" id="{41C883C6-48DD-4664-9062-1283BD192B7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a:extLst>
            <a:ext uri="{FF2B5EF4-FFF2-40B4-BE49-F238E27FC236}">
              <a16:creationId xmlns:a16="http://schemas.microsoft.com/office/drawing/2014/main" id="{643F0E19-651C-4D3C-80BD-5677F4C991EC}"/>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F5D8222-A651-4423-A4E4-EC1D22AE71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A335D00-5800-4B10-BB7A-F9CACFCD47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1294FBE-4A33-4D9F-B3A3-6C29EC9EB2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E4FE4DC-BFD3-4AEB-B7F0-14E23D7205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31155AE-9CB4-4AD8-B01D-CBE85E3F1C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171269</xdr:rowOff>
    </xdr:from>
    <xdr:to>
      <xdr:col>55</xdr:col>
      <xdr:colOff>50800</xdr:colOff>
      <xdr:row>63</xdr:row>
      <xdr:rowOff>101419</xdr:rowOff>
    </xdr:to>
    <xdr:sp macro="" textlink="">
      <xdr:nvSpPr>
        <xdr:cNvPr id="148" name="楕円 147">
          <a:extLst>
            <a:ext uri="{FF2B5EF4-FFF2-40B4-BE49-F238E27FC236}">
              <a16:creationId xmlns:a16="http://schemas.microsoft.com/office/drawing/2014/main" id="{72042ADC-4E86-49B0-BDB6-830840ED6C58}"/>
            </a:ext>
          </a:extLst>
        </xdr:cNvPr>
        <xdr:cNvSpPr/>
      </xdr:nvSpPr>
      <xdr:spPr>
        <a:xfrm>
          <a:off x="104267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149696</xdr:rowOff>
    </xdr:from>
    <xdr:ext cx="469744" cy="259045"/>
    <xdr:sp macro="" textlink="">
      <xdr:nvSpPr>
        <xdr:cNvPr id="149" name="【体育館・プール】&#10;一人当たり面積該当値テキスト">
          <a:extLst>
            <a:ext uri="{FF2B5EF4-FFF2-40B4-BE49-F238E27FC236}">
              <a16:creationId xmlns:a16="http://schemas.microsoft.com/office/drawing/2014/main" id="{CE5E7B95-A467-4832-B231-1EA2422C5642}"/>
            </a:ext>
          </a:extLst>
        </xdr:cNvPr>
        <xdr:cNvSpPr txBox="1"/>
      </xdr:nvSpPr>
      <xdr:spPr>
        <a:xfrm>
          <a:off x="1051560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3084</xdr:rowOff>
    </xdr:from>
    <xdr:to>
      <xdr:col>50</xdr:col>
      <xdr:colOff>165100</xdr:colOff>
      <xdr:row>63</xdr:row>
      <xdr:rowOff>104684</xdr:rowOff>
    </xdr:to>
    <xdr:sp macro="" textlink="">
      <xdr:nvSpPr>
        <xdr:cNvPr id="150" name="楕円 149">
          <a:extLst>
            <a:ext uri="{FF2B5EF4-FFF2-40B4-BE49-F238E27FC236}">
              <a16:creationId xmlns:a16="http://schemas.microsoft.com/office/drawing/2014/main" id="{97DDB83B-D03C-468C-9AA2-131637D191E4}"/>
            </a:ext>
          </a:extLst>
        </xdr:cNvPr>
        <xdr:cNvSpPr/>
      </xdr:nvSpPr>
      <xdr:spPr>
        <a:xfrm>
          <a:off x="9588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50619</xdr:rowOff>
    </xdr:from>
    <xdr:to>
      <xdr:col>55</xdr:col>
      <xdr:colOff>0</xdr:colOff>
      <xdr:row>63</xdr:row>
      <xdr:rowOff>53884</xdr:rowOff>
    </xdr:to>
    <xdr:cxnSp macro="">
      <xdr:nvCxnSpPr>
        <xdr:cNvPr id="151" name="直線コネクタ 150">
          <a:extLst>
            <a:ext uri="{FF2B5EF4-FFF2-40B4-BE49-F238E27FC236}">
              <a16:creationId xmlns:a16="http://schemas.microsoft.com/office/drawing/2014/main" id="{AF9BA051-F930-46DC-B7E1-C6CC6476216A}"/>
            </a:ext>
          </a:extLst>
        </xdr:cNvPr>
        <xdr:cNvCxnSpPr/>
      </xdr:nvCxnSpPr>
      <xdr:spPr>
        <a:xfrm flipV="1">
          <a:off x="9639300" y="1085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152" name="楕円 151">
          <a:extLst>
            <a:ext uri="{FF2B5EF4-FFF2-40B4-BE49-F238E27FC236}">
              <a16:creationId xmlns:a16="http://schemas.microsoft.com/office/drawing/2014/main" id="{7EB13C55-6BEB-4F52-9E4B-7DC8DDEE8923}"/>
            </a:ext>
          </a:extLst>
        </xdr:cNvPr>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53884</xdr:rowOff>
    </xdr:from>
    <xdr:to>
      <xdr:col>50</xdr:col>
      <xdr:colOff>114300</xdr:colOff>
      <xdr:row>63</xdr:row>
      <xdr:rowOff>57150</xdr:rowOff>
    </xdr:to>
    <xdr:cxnSp macro="">
      <xdr:nvCxnSpPr>
        <xdr:cNvPr id="153" name="直線コネクタ 152">
          <a:extLst>
            <a:ext uri="{FF2B5EF4-FFF2-40B4-BE49-F238E27FC236}">
              <a16:creationId xmlns:a16="http://schemas.microsoft.com/office/drawing/2014/main" id="{AB349D35-722F-445C-AAF3-3E650CE9FF4C}"/>
            </a:ext>
          </a:extLst>
        </xdr:cNvPr>
        <xdr:cNvCxnSpPr/>
      </xdr:nvCxnSpPr>
      <xdr:spPr>
        <a:xfrm flipV="1">
          <a:off x="8750300" y="1085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8527</xdr:rowOff>
    </xdr:from>
    <xdr:to>
      <xdr:col>41</xdr:col>
      <xdr:colOff>101600</xdr:colOff>
      <xdr:row>63</xdr:row>
      <xdr:rowOff>110127</xdr:rowOff>
    </xdr:to>
    <xdr:sp macro="" textlink="">
      <xdr:nvSpPr>
        <xdr:cNvPr id="154" name="楕円 153">
          <a:extLst>
            <a:ext uri="{FF2B5EF4-FFF2-40B4-BE49-F238E27FC236}">
              <a16:creationId xmlns:a16="http://schemas.microsoft.com/office/drawing/2014/main" id="{8D99ECBD-7AA6-41A5-BD98-FDF59BE5E472}"/>
            </a:ext>
          </a:extLst>
        </xdr:cNvPr>
        <xdr:cNvSpPr/>
      </xdr:nvSpPr>
      <xdr:spPr>
        <a:xfrm>
          <a:off x="7810500" y="108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59327</xdr:rowOff>
    </xdr:to>
    <xdr:cxnSp macro="">
      <xdr:nvCxnSpPr>
        <xdr:cNvPr id="155" name="直線コネクタ 154">
          <a:extLst>
            <a:ext uri="{FF2B5EF4-FFF2-40B4-BE49-F238E27FC236}">
              <a16:creationId xmlns:a16="http://schemas.microsoft.com/office/drawing/2014/main" id="{25D959B3-46D0-4D45-AB48-83046EE449D1}"/>
            </a:ext>
          </a:extLst>
        </xdr:cNvPr>
        <xdr:cNvCxnSpPr/>
      </xdr:nvCxnSpPr>
      <xdr:spPr>
        <a:xfrm flipV="1">
          <a:off x="7861300" y="108585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79284</xdr:rowOff>
    </xdr:from>
    <xdr:to>
      <xdr:col>36</xdr:col>
      <xdr:colOff>165100</xdr:colOff>
      <xdr:row>64</xdr:row>
      <xdr:rowOff>9434</xdr:rowOff>
    </xdr:to>
    <xdr:sp macro="" textlink="">
      <xdr:nvSpPr>
        <xdr:cNvPr id="156" name="楕円 155">
          <a:extLst>
            <a:ext uri="{FF2B5EF4-FFF2-40B4-BE49-F238E27FC236}">
              <a16:creationId xmlns:a16="http://schemas.microsoft.com/office/drawing/2014/main" id="{93CF1B3D-ACED-415F-B6C5-25ED4ACA8F79}"/>
            </a:ext>
          </a:extLst>
        </xdr:cNvPr>
        <xdr:cNvSpPr/>
      </xdr:nvSpPr>
      <xdr:spPr>
        <a:xfrm>
          <a:off x="6921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59327</xdr:rowOff>
    </xdr:from>
    <xdr:to>
      <xdr:col>41</xdr:col>
      <xdr:colOff>50800</xdr:colOff>
      <xdr:row>63</xdr:row>
      <xdr:rowOff>130084</xdr:rowOff>
    </xdr:to>
    <xdr:cxnSp macro="">
      <xdr:nvCxnSpPr>
        <xdr:cNvPr id="157" name="直線コネクタ 156">
          <a:extLst>
            <a:ext uri="{FF2B5EF4-FFF2-40B4-BE49-F238E27FC236}">
              <a16:creationId xmlns:a16="http://schemas.microsoft.com/office/drawing/2014/main" id="{F88F494C-9DB5-4F96-A695-8A791972440F}"/>
            </a:ext>
          </a:extLst>
        </xdr:cNvPr>
        <xdr:cNvCxnSpPr/>
      </xdr:nvCxnSpPr>
      <xdr:spPr>
        <a:xfrm flipV="1">
          <a:off x="6972300" y="10860677"/>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a:extLst>
            <a:ext uri="{FF2B5EF4-FFF2-40B4-BE49-F238E27FC236}">
              <a16:creationId xmlns:a16="http://schemas.microsoft.com/office/drawing/2014/main" id="{D5A2C20A-2242-4DCA-9099-DD371C086106}"/>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a:extLst>
            <a:ext uri="{FF2B5EF4-FFF2-40B4-BE49-F238E27FC236}">
              <a16:creationId xmlns:a16="http://schemas.microsoft.com/office/drawing/2014/main" id="{93A530C2-432C-48E1-8AF4-2051DB24C017}"/>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a:extLst>
            <a:ext uri="{FF2B5EF4-FFF2-40B4-BE49-F238E27FC236}">
              <a16:creationId xmlns:a16="http://schemas.microsoft.com/office/drawing/2014/main" id="{8D6B9B31-F3F7-46BE-9F49-B19881F1094C}"/>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a:extLst>
            <a:ext uri="{FF2B5EF4-FFF2-40B4-BE49-F238E27FC236}">
              <a16:creationId xmlns:a16="http://schemas.microsoft.com/office/drawing/2014/main" id="{840DB26A-19E6-4BB9-AB33-D310EA73B71E}"/>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95811</xdr:rowOff>
    </xdr:from>
    <xdr:ext cx="469744" cy="259045"/>
    <xdr:sp macro="" textlink="">
      <xdr:nvSpPr>
        <xdr:cNvPr id="162" name="n_1mainValue【体育館・プール】&#10;一人当たり面積">
          <a:extLst>
            <a:ext uri="{FF2B5EF4-FFF2-40B4-BE49-F238E27FC236}">
              <a16:creationId xmlns:a16="http://schemas.microsoft.com/office/drawing/2014/main" id="{FA43F8FD-F050-4B26-B339-5B80460B9F94}"/>
            </a:ext>
          </a:extLst>
        </xdr:cNvPr>
        <xdr:cNvSpPr txBox="1"/>
      </xdr:nvSpPr>
      <xdr:spPr>
        <a:xfrm>
          <a:off x="93917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163" name="n_2mainValue【体育館・プール】&#10;一人当たり面積">
          <a:extLst>
            <a:ext uri="{FF2B5EF4-FFF2-40B4-BE49-F238E27FC236}">
              <a16:creationId xmlns:a16="http://schemas.microsoft.com/office/drawing/2014/main" id="{8D2E38F3-21A7-4D74-A221-60E9E754B7BE}"/>
            </a:ext>
          </a:extLst>
        </xdr:cNvPr>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101254</xdr:rowOff>
    </xdr:from>
    <xdr:ext cx="469744" cy="259045"/>
    <xdr:sp macro="" textlink="">
      <xdr:nvSpPr>
        <xdr:cNvPr id="164" name="n_3mainValue【体育館・プール】&#10;一人当たり面積">
          <a:extLst>
            <a:ext uri="{FF2B5EF4-FFF2-40B4-BE49-F238E27FC236}">
              <a16:creationId xmlns:a16="http://schemas.microsoft.com/office/drawing/2014/main" id="{28A22C4C-A77A-4BF6-B16F-B9628B1049F6}"/>
            </a:ext>
          </a:extLst>
        </xdr:cNvPr>
        <xdr:cNvSpPr txBox="1"/>
      </xdr:nvSpPr>
      <xdr:spPr>
        <a:xfrm>
          <a:off x="7626427" y="109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561</xdr:rowOff>
    </xdr:from>
    <xdr:ext cx="469744" cy="259045"/>
    <xdr:sp macro="" textlink="">
      <xdr:nvSpPr>
        <xdr:cNvPr id="165" name="n_4mainValue【体育館・プール】&#10;一人当たり面積">
          <a:extLst>
            <a:ext uri="{FF2B5EF4-FFF2-40B4-BE49-F238E27FC236}">
              <a16:creationId xmlns:a16="http://schemas.microsoft.com/office/drawing/2014/main" id="{60EB8F1B-3151-440E-A364-4318AB036477}"/>
            </a:ext>
          </a:extLst>
        </xdr:cNvPr>
        <xdr:cNvSpPr txBox="1"/>
      </xdr:nvSpPr>
      <xdr:spPr>
        <a:xfrm>
          <a:off x="6737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C4040D52-6713-4D82-A435-EE20AB6757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C1BEC6B2-27AF-4D2A-9936-ACF81EC345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ADC90BD4-C8F9-454E-BDF0-890F6733B8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B2CF53E0-1F04-43AC-9BF1-F4F6622D96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EBB922CA-F923-45D3-AECB-AB23450788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4536E88E-D3CD-4C34-9DCC-41C4DCC107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40040593-F9CD-4D82-B845-C76812F6C2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2C60FB22-F97E-47C1-B715-6EE3B766C7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B62E2CB2-715A-4148-A9C3-83E2C20561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46BBB9CF-B543-4B59-A5AD-0E84BAE546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34D6DC9A-2A10-4BE7-A84C-2497937211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0165D368-AD06-4061-A4B5-BBEC4F474C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AD4DAB4B-68DC-47FC-A1FF-ACF7C870A5B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1A844456-091D-4EBA-AF1F-24FD3ABA3C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A26092D9-2B18-4278-AA9B-4396AEB8D28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014FF593-60F2-4AE3-B224-7B4696118AD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176D2FF7-FA2D-43E5-A459-97876E504A3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5E6FEBDD-8F92-4C3F-946D-59F1BD88A8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F7F86C4C-A66A-4348-BFB1-8BDEF89CA6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37CE03A3-0C01-4AD1-AE4B-8DA29001E08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EDD9424B-FB89-4A74-9BBA-0AACD592D56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3883328D-7D57-4CC9-91D3-920BC06CD8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582B06DB-17F2-4507-B64D-D448D0D754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73958B0-6488-4192-908E-F524A03B84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2E4680DD-F960-4161-BB22-604620F4A958}"/>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4B125F26-BDB2-4907-952E-856CE4658C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A73D5E99-AE80-496A-916A-2E9170B5E8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E241B62A-69FC-4D70-8876-422DBA2C0721}"/>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a:extLst>
            <a:ext uri="{FF2B5EF4-FFF2-40B4-BE49-F238E27FC236}">
              <a16:creationId xmlns:a16="http://schemas.microsoft.com/office/drawing/2014/main" id="{0105C141-688D-42B1-BA46-B48B369531C5}"/>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71738427-39D0-4ED0-86F7-C4ADBEACCCB8}"/>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a:extLst>
            <a:ext uri="{FF2B5EF4-FFF2-40B4-BE49-F238E27FC236}">
              <a16:creationId xmlns:a16="http://schemas.microsoft.com/office/drawing/2014/main" id="{A80B9CEA-6AA8-4EBC-BEDA-EC0884784DF7}"/>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a:extLst>
            <a:ext uri="{FF2B5EF4-FFF2-40B4-BE49-F238E27FC236}">
              <a16:creationId xmlns:a16="http://schemas.microsoft.com/office/drawing/2014/main" id="{4AB97052-4D34-4CE3-820E-D80D70EE537B}"/>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a:extLst>
            <a:ext uri="{FF2B5EF4-FFF2-40B4-BE49-F238E27FC236}">
              <a16:creationId xmlns:a16="http://schemas.microsoft.com/office/drawing/2014/main" id="{214BB168-5C8A-473D-B1FA-816DF6B3605B}"/>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a:extLst>
            <a:ext uri="{FF2B5EF4-FFF2-40B4-BE49-F238E27FC236}">
              <a16:creationId xmlns:a16="http://schemas.microsoft.com/office/drawing/2014/main" id="{E5F2A515-BD64-42B4-848B-EBA5683F9FA1}"/>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a:extLst>
            <a:ext uri="{FF2B5EF4-FFF2-40B4-BE49-F238E27FC236}">
              <a16:creationId xmlns:a16="http://schemas.microsoft.com/office/drawing/2014/main" id="{727E658C-6995-4900-9AEE-EEB4C1DEC589}"/>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9879C73-CCB9-4E7A-8405-BBB2EA7EDE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D3FA01A-0843-49DB-9716-C19B781150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1AAB424-AB97-445A-A42D-7F46E8A5FF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D60509C-E80E-4F4B-8B3B-3C108CB0CF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EB9669F8-E155-477D-B96E-B5BEF8D2B0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06" name="楕円 205">
          <a:extLst>
            <a:ext uri="{FF2B5EF4-FFF2-40B4-BE49-F238E27FC236}">
              <a16:creationId xmlns:a16="http://schemas.microsoft.com/office/drawing/2014/main" id="{8DC7424A-6731-4368-B2E7-09960B816240}"/>
            </a:ext>
          </a:extLst>
        </xdr:cNvPr>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915FA948-D823-4D11-AF9E-75E7B7641796}"/>
            </a:ext>
          </a:extLst>
        </xdr:cNvPr>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38736</xdr:rowOff>
    </xdr:from>
    <xdr:to>
      <xdr:col>20</xdr:col>
      <xdr:colOff>38100</xdr:colOff>
      <xdr:row>79</xdr:row>
      <xdr:rowOff>140336</xdr:rowOff>
    </xdr:to>
    <xdr:sp macro="" textlink="">
      <xdr:nvSpPr>
        <xdr:cNvPr id="208" name="楕円 207">
          <a:extLst>
            <a:ext uri="{FF2B5EF4-FFF2-40B4-BE49-F238E27FC236}">
              <a16:creationId xmlns:a16="http://schemas.microsoft.com/office/drawing/2014/main" id="{31B4ABF7-8962-49A4-B841-AECEF77FDFF7}"/>
            </a:ext>
          </a:extLst>
        </xdr:cNvPr>
        <xdr:cNvSpPr/>
      </xdr:nvSpPr>
      <xdr:spPr>
        <a:xfrm>
          <a:off x="3746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131445</xdr:rowOff>
    </xdr:to>
    <xdr:cxnSp macro="">
      <xdr:nvCxnSpPr>
        <xdr:cNvPr id="209" name="直線コネクタ 208">
          <a:extLst>
            <a:ext uri="{FF2B5EF4-FFF2-40B4-BE49-F238E27FC236}">
              <a16:creationId xmlns:a16="http://schemas.microsoft.com/office/drawing/2014/main" id="{B332447C-FEDA-40F8-AB45-06F284A36D84}"/>
            </a:ext>
          </a:extLst>
        </xdr:cNvPr>
        <xdr:cNvCxnSpPr/>
      </xdr:nvCxnSpPr>
      <xdr:spPr>
        <a:xfrm>
          <a:off x="3797300" y="13634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10" name="楕円 209">
          <a:extLst>
            <a:ext uri="{FF2B5EF4-FFF2-40B4-BE49-F238E27FC236}">
              <a16:creationId xmlns:a16="http://schemas.microsoft.com/office/drawing/2014/main" id="{74CDA907-EE7D-405D-BD39-192BBBCAAECB}"/>
            </a:ext>
          </a:extLst>
        </xdr:cNvPr>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89536</xdr:rowOff>
    </xdr:to>
    <xdr:cxnSp macro="">
      <xdr:nvCxnSpPr>
        <xdr:cNvPr id="211" name="直線コネクタ 210">
          <a:extLst>
            <a:ext uri="{FF2B5EF4-FFF2-40B4-BE49-F238E27FC236}">
              <a16:creationId xmlns:a16="http://schemas.microsoft.com/office/drawing/2014/main" id="{9F63B9E9-7752-44CF-8552-75A5022281A7}"/>
            </a:ext>
          </a:extLst>
        </xdr:cNvPr>
        <xdr:cNvCxnSpPr/>
      </xdr:nvCxnSpPr>
      <xdr:spPr>
        <a:xfrm>
          <a:off x="2908300" y="1359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212" name="楕円 211">
          <a:extLst>
            <a:ext uri="{FF2B5EF4-FFF2-40B4-BE49-F238E27FC236}">
              <a16:creationId xmlns:a16="http://schemas.microsoft.com/office/drawing/2014/main" id="{C82064A2-CEFA-4C74-B929-F788A2DD854F}"/>
            </a:ext>
          </a:extLst>
        </xdr:cNvPr>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49530</xdr:rowOff>
    </xdr:to>
    <xdr:cxnSp macro="">
      <xdr:nvCxnSpPr>
        <xdr:cNvPr id="213" name="直線コネクタ 212">
          <a:extLst>
            <a:ext uri="{FF2B5EF4-FFF2-40B4-BE49-F238E27FC236}">
              <a16:creationId xmlns:a16="http://schemas.microsoft.com/office/drawing/2014/main" id="{311D8338-DEB4-4E12-930A-91F767C738B3}"/>
            </a:ext>
          </a:extLst>
        </xdr:cNvPr>
        <xdr:cNvCxnSpPr/>
      </xdr:nvCxnSpPr>
      <xdr:spPr>
        <a:xfrm>
          <a:off x="2019300" y="1358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116839</xdr:rowOff>
    </xdr:from>
    <xdr:to>
      <xdr:col>6</xdr:col>
      <xdr:colOff>38100</xdr:colOff>
      <xdr:row>79</xdr:row>
      <xdr:rowOff>46989</xdr:rowOff>
    </xdr:to>
    <xdr:sp macro="" textlink="">
      <xdr:nvSpPr>
        <xdr:cNvPr id="214" name="楕円 213">
          <a:extLst>
            <a:ext uri="{FF2B5EF4-FFF2-40B4-BE49-F238E27FC236}">
              <a16:creationId xmlns:a16="http://schemas.microsoft.com/office/drawing/2014/main" id="{A9617064-E84D-4A52-A5C5-79D409F22EB6}"/>
            </a:ext>
          </a:extLst>
        </xdr:cNvPr>
        <xdr:cNvSpPr/>
      </xdr:nvSpPr>
      <xdr:spPr>
        <a:xfrm>
          <a:off x="1079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167639</xdr:rowOff>
    </xdr:from>
    <xdr:to>
      <xdr:col>10</xdr:col>
      <xdr:colOff>114300</xdr:colOff>
      <xdr:row>79</xdr:row>
      <xdr:rowOff>38100</xdr:rowOff>
    </xdr:to>
    <xdr:cxnSp macro="">
      <xdr:nvCxnSpPr>
        <xdr:cNvPr id="215" name="直線コネクタ 214">
          <a:extLst>
            <a:ext uri="{FF2B5EF4-FFF2-40B4-BE49-F238E27FC236}">
              <a16:creationId xmlns:a16="http://schemas.microsoft.com/office/drawing/2014/main" id="{CBC247E2-3C5E-4C03-8974-D1D490ABCD1A}"/>
            </a:ext>
          </a:extLst>
        </xdr:cNvPr>
        <xdr:cNvCxnSpPr/>
      </xdr:nvCxnSpPr>
      <xdr:spPr>
        <a:xfrm>
          <a:off x="1130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16" name="n_1aveValue【福祉施設】&#10;有形固定資産減価償却率">
          <a:extLst>
            <a:ext uri="{FF2B5EF4-FFF2-40B4-BE49-F238E27FC236}">
              <a16:creationId xmlns:a16="http://schemas.microsoft.com/office/drawing/2014/main" id="{B67FB37A-A617-42CA-ABB9-EFB1D7B3A679}"/>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17" name="n_2aveValue【福祉施設】&#10;有形固定資産減価償却率">
          <a:extLst>
            <a:ext uri="{FF2B5EF4-FFF2-40B4-BE49-F238E27FC236}">
              <a16:creationId xmlns:a16="http://schemas.microsoft.com/office/drawing/2014/main" id="{3A729C87-07DE-4F9F-97AB-1303D9C78F79}"/>
            </a:ext>
          </a:extLst>
        </xdr:cNvPr>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18" name="n_3aveValue【福祉施設】&#10;有形固定資産減価償却率">
          <a:extLst>
            <a:ext uri="{FF2B5EF4-FFF2-40B4-BE49-F238E27FC236}">
              <a16:creationId xmlns:a16="http://schemas.microsoft.com/office/drawing/2014/main" id="{EFB0B921-422F-422E-B572-FAE10063BA61}"/>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219" name="n_4aveValue【福祉施設】&#10;有形固定資産減価償却率">
          <a:extLst>
            <a:ext uri="{FF2B5EF4-FFF2-40B4-BE49-F238E27FC236}">
              <a16:creationId xmlns:a16="http://schemas.microsoft.com/office/drawing/2014/main" id="{B7A30367-4E1D-4607-A159-4B3D8BD20593}"/>
            </a:ext>
          </a:extLst>
        </xdr:cNvPr>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156863</xdr:rowOff>
    </xdr:from>
    <xdr:ext cx="405111" cy="259045"/>
    <xdr:sp macro="" textlink="">
      <xdr:nvSpPr>
        <xdr:cNvPr id="220" name="n_1mainValue【福祉施設】&#10;有形固定資産減価償却率">
          <a:extLst>
            <a:ext uri="{FF2B5EF4-FFF2-40B4-BE49-F238E27FC236}">
              <a16:creationId xmlns:a16="http://schemas.microsoft.com/office/drawing/2014/main" id="{C6872B7A-164E-48B0-A265-0FB364B55AC3}"/>
            </a:ext>
          </a:extLst>
        </xdr:cNvPr>
        <xdr:cNvSpPr txBox="1"/>
      </xdr:nvSpPr>
      <xdr:spPr>
        <a:xfrm>
          <a:off x="35820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21" name="n_2mainValue【福祉施設】&#10;有形固定資産減価償却率">
          <a:extLst>
            <a:ext uri="{FF2B5EF4-FFF2-40B4-BE49-F238E27FC236}">
              <a16:creationId xmlns:a16="http://schemas.microsoft.com/office/drawing/2014/main" id="{F336422D-4DA7-4872-A442-BE3D86FE491C}"/>
            </a:ext>
          </a:extLst>
        </xdr:cNvPr>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222" name="n_3mainValue【福祉施設】&#10;有形固定資産減価償却率">
          <a:extLst>
            <a:ext uri="{FF2B5EF4-FFF2-40B4-BE49-F238E27FC236}">
              <a16:creationId xmlns:a16="http://schemas.microsoft.com/office/drawing/2014/main" id="{DF4E3A7C-3DA5-44E8-81DC-9FCA35265545}"/>
            </a:ext>
          </a:extLst>
        </xdr:cNvPr>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63516</xdr:rowOff>
    </xdr:from>
    <xdr:ext cx="405111" cy="259045"/>
    <xdr:sp macro="" textlink="">
      <xdr:nvSpPr>
        <xdr:cNvPr id="223" name="n_4mainValue【福祉施設】&#10;有形固定資産減価償却率">
          <a:extLst>
            <a:ext uri="{FF2B5EF4-FFF2-40B4-BE49-F238E27FC236}">
              <a16:creationId xmlns:a16="http://schemas.microsoft.com/office/drawing/2014/main" id="{0BE67BF1-19C3-499D-9D21-B0FE84EE7228}"/>
            </a:ext>
          </a:extLst>
        </xdr:cNvPr>
        <xdr:cNvSpPr txBox="1"/>
      </xdr:nvSpPr>
      <xdr:spPr>
        <a:xfrm>
          <a:off x="927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DBCF49E8-DBFC-4FFA-A241-1EE0F49591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CB9D1BF2-6D7D-4C77-B643-F37CA44890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8EB63DEA-0DF7-48BA-81D4-9A6D257112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4BA2A5AD-B953-4AD7-BC8C-1D349A4C9C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FB526BE0-7A0F-4970-B0CB-5C4BA94CF9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1DCC4A37-2C7B-40BC-AE63-EF6ECC7F4B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21912618-E326-4381-91E7-4FB2AF90A8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B696C654-29CC-4B97-B3E5-54B8935921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FF2F5605-4898-4061-8057-69DB9FCDA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3F3028EF-64B9-49E8-8B2C-7F67FE1948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627C4008-8D26-4DE8-AA43-36D3678DCF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B70795A5-FA72-4322-BC38-8BA6A1A6A2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9366EEF0-4BF1-4A0A-961D-35447619098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80CF85BF-4863-4DB7-BFE8-CCA0DA747F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FC49818B-51DA-43B8-BDDB-2D55E44540F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5ACAEB0E-3923-43E3-9F5B-0DF13DFFCA6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1B2206A3-1197-4198-BFC6-006D9050766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CFEBFACC-1B3D-4023-93DC-BEAF92C4A3E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62FCF251-054E-4EF9-A6F9-2C46216EC2C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450E3B3C-F51E-4DF7-83C5-D0E11963CE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D2A9787D-71AF-4731-BA07-CB54BC0693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F049350C-C8B8-4560-828A-B303FE06F57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C0E07984-A023-4D57-90DC-3610BFE3AA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a:extLst>
            <a:ext uri="{FF2B5EF4-FFF2-40B4-BE49-F238E27FC236}">
              <a16:creationId xmlns:a16="http://schemas.microsoft.com/office/drawing/2014/main" id="{967A7341-9018-4355-B501-084951227117}"/>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a:extLst>
            <a:ext uri="{FF2B5EF4-FFF2-40B4-BE49-F238E27FC236}">
              <a16:creationId xmlns:a16="http://schemas.microsoft.com/office/drawing/2014/main" id="{FD32F2D2-2C5C-41D3-94B5-6BDFCF6FFDB2}"/>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a:extLst>
            <a:ext uri="{FF2B5EF4-FFF2-40B4-BE49-F238E27FC236}">
              <a16:creationId xmlns:a16="http://schemas.microsoft.com/office/drawing/2014/main" id="{035398E4-BF48-474B-9A89-31946330F36A}"/>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a:extLst>
            <a:ext uri="{FF2B5EF4-FFF2-40B4-BE49-F238E27FC236}">
              <a16:creationId xmlns:a16="http://schemas.microsoft.com/office/drawing/2014/main" id="{B17FC9D3-AF8B-41FE-A5AD-FA74207FF241}"/>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a:extLst>
            <a:ext uri="{FF2B5EF4-FFF2-40B4-BE49-F238E27FC236}">
              <a16:creationId xmlns:a16="http://schemas.microsoft.com/office/drawing/2014/main" id="{2E71BE3B-1A1D-4276-B9CA-1DF8779ACDDE}"/>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52" name="【福祉施設】&#10;一人当たり面積平均値テキスト">
          <a:extLst>
            <a:ext uri="{FF2B5EF4-FFF2-40B4-BE49-F238E27FC236}">
              <a16:creationId xmlns:a16="http://schemas.microsoft.com/office/drawing/2014/main" id="{CB33DD6F-1BFE-4E80-A5F6-B7B87E3A472F}"/>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a:extLst>
            <a:ext uri="{FF2B5EF4-FFF2-40B4-BE49-F238E27FC236}">
              <a16:creationId xmlns:a16="http://schemas.microsoft.com/office/drawing/2014/main" id="{C5A5E54C-C0A9-46A7-B7DD-D3D1F72417DB}"/>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a:extLst>
            <a:ext uri="{FF2B5EF4-FFF2-40B4-BE49-F238E27FC236}">
              <a16:creationId xmlns:a16="http://schemas.microsoft.com/office/drawing/2014/main" id="{9267CF80-D632-4CBC-9BCA-AD7641C08AA7}"/>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a:extLst>
            <a:ext uri="{FF2B5EF4-FFF2-40B4-BE49-F238E27FC236}">
              <a16:creationId xmlns:a16="http://schemas.microsoft.com/office/drawing/2014/main" id="{958960EE-8DA5-4767-AC02-7495C1EB6EFD}"/>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a:extLst>
            <a:ext uri="{FF2B5EF4-FFF2-40B4-BE49-F238E27FC236}">
              <a16:creationId xmlns:a16="http://schemas.microsoft.com/office/drawing/2014/main" id="{5DF238EB-D870-46B0-81F5-ADDEBDFF412B}"/>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a:extLst>
            <a:ext uri="{FF2B5EF4-FFF2-40B4-BE49-F238E27FC236}">
              <a16:creationId xmlns:a16="http://schemas.microsoft.com/office/drawing/2014/main" id="{7D761975-E07E-40FE-9A42-4CD24550ED59}"/>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C8183ED-9E89-43A6-8FF1-4097C53134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120A2D3-79E8-4390-9487-BAF5DB8C81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25DE14C-2BB2-4E16-8967-34E31F4E1D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B47384A-C015-4D81-857D-BCE6D150AF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6EFC39B-5B9B-4A99-9B67-36EEEB0CAD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59689</xdr:rowOff>
    </xdr:from>
    <xdr:to>
      <xdr:col>55</xdr:col>
      <xdr:colOff>50800</xdr:colOff>
      <xdr:row>85</xdr:row>
      <xdr:rowOff>161289</xdr:rowOff>
    </xdr:to>
    <xdr:sp macro="" textlink="">
      <xdr:nvSpPr>
        <xdr:cNvPr id="263" name="楕円 262">
          <a:extLst>
            <a:ext uri="{FF2B5EF4-FFF2-40B4-BE49-F238E27FC236}">
              <a16:creationId xmlns:a16="http://schemas.microsoft.com/office/drawing/2014/main" id="{B8DE4AB5-FEF1-4907-951F-879DCA5C9B06}"/>
            </a:ext>
          </a:extLst>
        </xdr:cNvPr>
        <xdr:cNvSpPr/>
      </xdr:nvSpPr>
      <xdr:spPr>
        <a:xfrm>
          <a:off x="10426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38116</xdr:rowOff>
    </xdr:from>
    <xdr:ext cx="469744" cy="259045"/>
    <xdr:sp macro="" textlink="">
      <xdr:nvSpPr>
        <xdr:cNvPr id="264" name="【福祉施設】&#10;一人当たり面積該当値テキスト">
          <a:extLst>
            <a:ext uri="{FF2B5EF4-FFF2-40B4-BE49-F238E27FC236}">
              <a16:creationId xmlns:a16="http://schemas.microsoft.com/office/drawing/2014/main" id="{38AF398A-3697-4379-A7E9-7733035E9F21}"/>
            </a:ext>
          </a:extLst>
        </xdr:cNvPr>
        <xdr:cNvSpPr txBox="1"/>
      </xdr:nvSpPr>
      <xdr:spPr>
        <a:xfrm>
          <a:off x="10515600"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265" name="楕円 264">
          <a:extLst>
            <a:ext uri="{FF2B5EF4-FFF2-40B4-BE49-F238E27FC236}">
              <a16:creationId xmlns:a16="http://schemas.microsoft.com/office/drawing/2014/main" id="{A030047D-7CE2-4C59-9FB2-894EF159C3A9}"/>
            </a:ext>
          </a:extLst>
        </xdr:cNvPr>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110489</xdr:rowOff>
    </xdr:from>
    <xdr:to>
      <xdr:col>55</xdr:col>
      <xdr:colOff>0</xdr:colOff>
      <xdr:row>85</xdr:row>
      <xdr:rowOff>112395</xdr:rowOff>
    </xdr:to>
    <xdr:cxnSp macro="">
      <xdr:nvCxnSpPr>
        <xdr:cNvPr id="266" name="直線コネクタ 265">
          <a:extLst>
            <a:ext uri="{FF2B5EF4-FFF2-40B4-BE49-F238E27FC236}">
              <a16:creationId xmlns:a16="http://schemas.microsoft.com/office/drawing/2014/main" id="{996802F2-4FF6-4FB7-980F-B2FB459029BC}"/>
            </a:ext>
          </a:extLst>
        </xdr:cNvPr>
        <xdr:cNvCxnSpPr/>
      </xdr:nvCxnSpPr>
      <xdr:spPr>
        <a:xfrm flipV="1">
          <a:off x="9639300" y="146837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63500</xdr:rowOff>
    </xdr:from>
    <xdr:to>
      <xdr:col>46</xdr:col>
      <xdr:colOff>38100</xdr:colOff>
      <xdr:row>85</xdr:row>
      <xdr:rowOff>165100</xdr:rowOff>
    </xdr:to>
    <xdr:sp macro="" textlink="">
      <xdr:nvSpPr>
        <xdr:cNvPr id="267" name="楕円 266">
          <a:extLst>
            <a:ext uri="{FF2B5EF4-FFF2-40B4-BE49-F238E27FC236}">
              <a16:creationId xmlns:a16="http://schemas.microsoft.com/office/drawing/2014/main" id="{C6375585-96EE-4CA2-9691-B8FA445CEA9D}"/>
            </a:ext>
          </a:extLst>
        </xdr:cNvPr>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114300</xdr:rowOff>
    </xdr:to>
    <xdr:cxnSp macro="">
      <xdr:nvCxnSpPr>
        <xdr:cNvPr id="268" name="直線コネクタ 267">
          <a:extLst>
            <a:ext uri="{FF2B5EF4-FFF2-40B4-BE49-F238E27FC236}">
              <a16:creationId xmlns:a16="http://schemas.microsoft.com/office/drawing/2014/main" id="{2395555E-5755-4EDC-8F14-E249EBF770F0}"/>
            </a:ext>
          </a:extLst>
        </xdr:cNvPr>
        <xdr:cNvCxnSpPr/>
      </xdr:nvCxnSpPr>
      <xdr:spPr>
        <a:xfrm flipV="1">
          <a:off x="8750300" y="1468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269" name="楕円 268">
          <a:extLst>
            <a:ext uri="{FF2B5EF4-FFF2-40B4-BE49-F238E27FC236}">
              <a16:creationId xmlns:a16="http://schemas.microsoft.com/office/drawing/2014/main" id="{9947C1E8-179C-49D4-B02D-51CF07E8F426}"/>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114300</xdr:rowOff>
    </xdr:to>
    <xdr:cxnSp macro="">
      <xdr:nvCxnSpPr>
        <xdr:cNvPr id="270" name="直線コネクタ 269">
          <a:extLst>
            <a:ext uri="{FF2B5EF4-FFF2-40B4-BE49-F238E27FC236}">
              <a16:creationId xmlns:a16="http://schemas.microsoft.com/office/drawing/2014/main" id="{228B2E6D-63BC-4D12-A647-4339DD51F09F}"/>
            </a:ext>
          </a:extLst>
        </xdr:cNvPr>
        <xdr:cNvCxnSpPr/>
      </xdr:nvCxnSpPr>
      <xdr:spPr>
        <a:xfrm>
          <a:off x="7861300" y="1466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65405</xdr:rowOff>
    </xdr:from>
    <xdr:to>
      <xdr:col>36</xdr:col>
      <xdr:colOff>165100</xdr:colOff>
      <xdr:row>85</xdr:row>
      <xdr:rowOff>167005</xdr:rowOff>
    </xdr:to>
    <xdr:sp macro="" textlink="">
      <xdr:nvSpPr>
        <xdr:cNvPr id="271" name="楕円 270">
          <a:extLst>
            <a:ext uri="{FF2B5EF4-FFF2-40B4-BE49-F238E27FC236}">
              <a16:creationId xmlns:a16="http://schemas.microsoft.com/office/drawing/2014/main" id="{F4C7D798-ABEA-44B7-84D0-2CD86DE4A234}"/>
            </a:ext>
          </a:extLst>
        </xdr:cNvPr>
        <xdr:cNvSpPr/>
      </xdr:nvSpPr>
      <xdr:spPr>
        <a:xfrm>
          <a:off x="6921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116205</xdr:rowOff>
    </xdr:to>
    <xdr:cxnSp macro="">
      <xdr:nvCxnSpPr>
        <xdr:cNvPr id="272" name="直線コネクタ 271">
          <a:extLst>
            <a:ext uri="{FF2B5EF4-FFF2-40B4-BE49-F238E27FC236}">
              <a16:creationId xmlns:a16="http://schemas.microsoft.com/office/drawing/2014/main" id="{0214EEB5-5B84-478D-BB8C-4C74CDE3EB3F}"/>
            </a:ext>
          </a:extLst>
        </xdr:cNvPr>
        <xdr:cNvCxnSpPr/>
      </xdr:nvCxnSpPr>
      <xdr:spPr>
        <a:xfrm flipV="1">
          <a:off x="6972300" y="14668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a:extLst>
            <a:ext uri="{FF2B5EF4-FFF2-40B4-BE49-F238E27FC236}">
              <a16:creationId xmlns:a16="http://schemas.microsoft.com/office/drawing/2014/main" id="{275F3026-CA96-470F-BF8B-BC42986793BD}"/>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a:extLst>
            <a:ext uri="{FF2B5EF4-FFF2-40B4-BE49-F238E27FC236}">
              <a16:creationId xmlns:a16="http://schemas.microsoft.com/office/drawing/2014/main" id="{CB1DDAC9-F6E7-4848-86C8-398CC0971FFD}"/>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a:extLst>
            <a:ext uri="{FF2B5EF4-FFF2-40B4-BE49-F238E27FC236}">
              <a16:creationId xmlns:a16="http://schemas.microsoft.com/office/drawing/2014/main" id="{774AC052-4804-4B29-9B99-8FFDFC07B993}"/>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76" name="n_4aveValue【福祉施設】&#10;一人当たり面積">
          <a:extLst>
            <a:ext uri="{FF2B5EF4-FFF2-40B4-BE49-F238E27FC236}">
              <a16:creationId xmlns:a16="http://schemas.microsoft.com/office/drawing/2014/main" id="{85C66C08-7251-4967-B895-958926AFD48A}"/>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154322</xdr:rowOff>
    </xdr:from>
    <xdr:ext cx="469744" cy="259045"/>
    <xdr:sp macro="" textlink="">
      <xdr:nvSpPr>
        <xdr:cNvPr id="277" name="n_1mainValue【福祉施設】&#10;一人当たり面積">
          <a:extLst>
            <a:ext uri="{FF2B5EF4-FFF2-40B4-BE49-F238E27FC236}">
              <a16:creationId xmlns:a16="http://schemas.microsoft.com/office/drawing/2014/main" id="{E6F4F4E3-ACEC-4670-9401-32E11FC046D8}"/>
            </a:ext>
          </a:extLst>
        </xdr:cNvPr>
        <xdr:cNvSpPr txBox="1"/>
      </xdr:nvSpPr>
      <xdr:spPr>
        <a:xfrm>
          <a:off x="9391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156227</xdr:rowOff>
    </xdr:from>
    <xdr:ext cx="469744" cy="259045"/>
    <xdr:sp macro="" textlink="">
      <xdr:nvSpPr>
        <xdr:cNvPr id="278" name="n_2mainValue【福祉施設】&#10;一人当たり面積">
          <a:extLst>
            <a:ext uri="{FF2B5EF4-FFF2-40B4-BE49-F238E27FC236}">
              <a16:creationId xmlns:a16="http://schemas.microsoft.com/office/drawing/2014/main" id="{378D8C1F-4676-4435-810A-0A505091EB8C}"/>
            </a:ext>
          </a:extLst>
        </xdr:cNvPr>
        <xdr:cNvSpPr txBox="1"/>
      </xdr:nvSpPr>
      <xdr:spPr>
        <a:xfrm>
          <a:off x="8515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279" name="n_3mainValue【福祉施設】&#10;一人当たり面積">
          <a:extLst>
            <a:ext uri="{FF2B5EF4-FFF2-40B4-BE49-F238E27FC236}">
              <a16:creationId xmlns:a16="http://schemas.microsoft.com/office/drawing/2014/main" id="{789519DC-01E3-45AD-AD9E-8A18614D6FFB}"/>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158132</xdr:rowOff>
    </xdr:from>
    <xdr:ext cx="469744" cy="259045"/>
    <xdr:sp macro="" textlink="">
      <xdr:nvSpPr>
        <xdr:cNvPr id="280" name="n_4mainValue【福祉施設】&#10;一人当たり面積">
          <a:extLst>
            <a:ext uri="{FF2B5EF4-FFF2-40B4-BE49-F238E27FC236}">
              <a16:creationId xmlns:a16="http://schemas.microsoft.com/office/drawing/2014/main" id="{C609FEFA-243D-47F1-9A70-215D7D362CC3}"/>
            </a:ext>
          </a:extLst>
        </xdr:cNvPr>
        <xdr:cNvSpPr txBox="1"/>
      </xdr:nvSpPr>
      <xdr:spPr>
        <a:xfrm>
          <a:off x="6737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A14EBB8-73DA-4CD3-B5FC-1F1FF838A0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960CD5BA-E607-4BD5-BA85-B03FA29F32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9D4C8812-75A8-4A64-AEA3-7944EFD4AA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C26F9991-7303-46BB-829A-312A84CE8E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6E8DE76-072F-4EA1-8206-426D40497F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436EC143-E4CC-4A92-AD49-DC99CE2CB0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52E7796-2C87-49E0-A718-04041108E9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51D42CD0-89F4-4AAA-8A63-526C0312CE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554469DA-3DCC-49BA-9FED-AAC9A1C0DB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E9BA5B58-5A40-401C-B2EC-EC6AFECA7F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36272354-7117-448B-A22A-B541A76845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E7E397AE-3157-4F9D-A9D6-965A0C6848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8362963C-2BCD-40C6-8868-9572BF0688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CFD2E170-0117-48F8-AFD0-99EE9C1798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1F022FD9-9EBE-43EA-87A7-1E1C56B069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75E13421-3DD4-46BA-807B-A85D11CE1E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8DF03190-404F-4487-9E27-BC01AC9780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2CD38633-D19A-4012-97FA-158D5B12C7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453C2B24-CFB6-4475-9F7D-4C219D3620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1EFB58F8-E4A8-424E-84DE-7A922942B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63AC31C8-8AC3-4CCA-97BE-5655EE1714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93631CAB-BA19-4F6C-9B09-657B8DCEF0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B87830A7-7E71-4FC8-A833-E9F1C9D3BD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742EF00A-21D6-4E7D-8B81-AAB3AD505D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CBF9E7D1-E709-4691-9FD2-0CF61BB4D4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E370D6F9-82D5-4A3B-83CF-119D6B734F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CB2B8309-0DE0-4063-A4EE-B542B0D013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1F65BACF-12EA-42BF-BC3F-16C30A9076F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F3FA734D-01BE-4086-B721-8A1A4591090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50E52E56-25F8-4F95-A702-646904EF21F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118350E0-90DC-41FB-B4EB-3A5194923A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305328A4-0E92-4344-BE45-CB40032447B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13DB60FC-8CD6-4400-878B-3E61426364F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3B71E35-D239-4545-AC94-5D3A8D7B96C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68CE8FAC-8195-4290-A10A-146614A53ED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828B3BB3-1D0D-4DC3-B0B8-03DC8B47824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25DBBCD0-629C-4A32-A861-5D2941C869D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5EBCC7C5-40DE-482F-991E-167BA96E8B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FD0EF45F-E41B-45EB-BEBC-3CD950576E7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DAC97EF4-EE54-417B-865A-15579900E5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ED8145D2-936F-4729-80E0-BCC76F5137D7}"/>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9916C5B9-4561-48C0-97A7-E260C75FFB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1AC616A0-C176-4AE0-8FB8-A0549152E93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3A1BBCC3-73ED-46A2-9C77-788CC5A4053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25" name="直線コネクタ 324">
          <a:extLst>
            <a:ext uri="{FF2B5EF4-FFF2-40B4-BE49-F238E27FC236}">
              <a16:creationId xmlns:a16="http://schemas.microsoft.com/office/drawing/2014/main" id="{D4477047-9B9D-436B-AA34-BFEC6C5BA346}"/>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CDF351B3-D432-4CD6-927F-9E1A42F4591D}"/>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27" name="フローチャート: 判断 326">
          <a:extLst>
            <a:ext uri="{FF2B5EF4-FFF2-40B4-BE49-F238E27FC236}">
              <a16:creationId xmlns:a16="http://schemas.microsoft.com/office/drawing/2014/main" id="{643A0D56-33EC-4423-81DF-538AF9B69513}"/>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8" name="フローチャート: 判断 327">
          <a:extLst>
            <a:ext uri="{FF2B5EF4-FFF2-40B4-BE49-F238E27FC236}">
              <a16:creationId xmlns:a16="http://schemas.microsoft.com/office/drawing/2014/main" id="{FC3C96A4-58D7-4EF0-9BD7-1D8D09AB8B48}"/>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29" name="フローチャート: 判断 328">
          <a:extLst>
            <a:ext uri="{FF2B5EF4-FFF2-40B4-BE49-F238E27FC236}">
              <a16:creationId xmlns:a16="http://schemas.microsoft.com/office/drawing/2014/main" id="{8D4A8FB4-ED58-4601-A127-34E6F7E17879}"/>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30" name="フローチャート: 判断 329">
          <a:extLst>
            <a:ext uri="{FF2B5EF4-FFF2-40B4-BE49-F238E27FC236}">
              <a16:creationId xmlns:a16="http://schemas.microsoft.com/office/drawing/2014/main" id="{05BD4655-B28D-48E8-8C06-E80E94E6329C}"/>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1" name="フローチャート: 判断 330">
          <a:extLst>
            <a:ext uri="{FF2B5EF4-FFF2-40B4-BE49-F238E27FC236}">
              <a16:creationId xmlns:a16="http://schemas.microsoft.com/office/drawing/2014/main" id="{E3F23264-9FB4-469C-AC4D-6D869D0145A4}"/>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B9F2C84F-7629-4C67-A4FB-5B14C05C21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47FBBAC-EC33-488A-A868-1BE84C1990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DED1347-10E0-49A4-B0BF-901BD19FD5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6E9506F6-4698-488F-93E0-1CE24EB7A89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5772B57-B4E0-4D14-BFE7-77C6A6B711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337" name="楕円 336">
          <a:extLst>
            <a:ext uri="{FF2B5EF4-FFF2-40B4-BE49-F238E27FC236}">
              <a16:creationId xmlns:a16="http://schemas.microsoft.com/office/drawing/2014/main" id="{260DB4DD-4DA2-477A-9AE8-5EE59EB82581}"/>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E92205B-6575-4924-A32E-E0A9A57945DE}"/>
            </a:ext>
          </a:extLst>
        </xdr:cNvPr>
        <xdr:cNvSpPr txBox="1"/>
      </xdr:nvSpPr>
      <xdr:spPr>
        <a:xfrm>
          <a:off x="16357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339" name="楕円 338">
          <a:extLst>
            <a:ext uri="{FF2B5EF4-FFF2-40B4-BE49-F238E27FC236}">
              <a16:creationId xmlns:a16="http://schemas.microsoft.com/office/drawing/2014/main" id="{F97059F4-A124-422A-9293-1711D06483D1}"/>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97155</xdr:rowOff>
    </xdr:to>
    <xdr:cxnSp macro="">
      <xdr:nvCxnSpPr>
        <xdr:cNvPr id="340" name="直線コネクタ 339">
          <a:extLst>
            <a:ext uri="{FF2B5EF4-FFF2-40B4-BE49-F238E27FC236}">
              <a16:creationId xmlns:a16="http://schemas.microsoft.com/office/drawing/2014/main" id="{9AF92A4A-30AB-4E8D-9DC7-389A1B39F0F4}"/>
            </a:ext>
          </a:extLst>
        </xdr:cNvPr>
        <xdr:cNvCxnSpPr/>
      </xdr:nvCxnSpPr>
      <xdr:spPr>
        <a:xfrm>
          <a:off x="15481300" y="6389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41" name="楕円 340">
          <a:extLst>
            <a:ext uri="{FF2B5EF4-FFF2-40B4-BE49-F238E27FC236}">
              <a16:creationId xmlns:a16="http://schemas.microsoft.com/office/drawing/2014/main" id="{DA282BA5-271E-4494-9C58-0F6ACBD71F0E}"/>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45720</xdr:rowOff>
    </xdr:to>
    <xdr:cxnSp macro="">
      <xdr:nvCxnSpPr>
        <xdr:cNvPr id="342" name="直線コネクタ 341">
          <a:extLst>
            <a:ext uri="{FF2B5EF4-FFF2-40B4-BE49-F238E27FC236}">
              <a16:creationId xmlns:a16="http://schemas.microsoft.com/office/drawing/2014/main" id="{25CEE828-82AA-4B99-887B-297DF51AEFAD}"/>
            </a:ext>
          </a:extLst>
        </xdr:cNvPr>
        <xdr:cNvCxnSpPr/>
      </xdr:nvCxnSpPr>
      <xdr:spPr>
        <a:xfrm>
          <a:off x="14592300" y="63398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343" name="楕円 342">
          <a:extLst>
            <a:ext uri="{FF2B5EF4-FFF2-40B4-BE49-F238E27FC236}">
              <a16:creationId xmlns:a16="http://schemas.microsoft.com/office/drawing/2014/main" id="{E2E4BD9C-6401-4B83-BD9E-7A9A1A6E807A}"/>
            </a:ext>
          </a:extLst>
        </xdr:cNvPr>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167640</xdr:rowOff>
    </xdr:to>
    <xdr:cxnSp macro="">
      <xdr:nvCxnSpPr>
        <xdr:cNvPr id="344" name="直線コネクタ 343">
          <a:extLst>
            <a:ext uri="{FF2B5EF4-FFF2-40B4-BE49-F238E27FC236}">
              <a16:creationId xmlns:a16="http://schemas.microsoft.com/office/drawing/2014/main" id="{949B76BB-5AB7-4D1B-B586-9198BE53D58F}"/>
            </a:ext>
          </a:extLst>
        </xdr:cNvPr>
        <xdr:cNvCxnSpPr/>
      </xdr:nvCxnSpPr>
      <xdr:spPr>
        <a:xfrm>
          <a:off x="13703300" y="6288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345" name="楕円 344">
          <a:extLst>
            <a:ext uri="{FF2B5EF4-FFF2-40B4-BE49-F238E27FC236}">
              <a16:creationId xmlns:a16="http://schemas.microsoft.com/office/drawing/2014/main" id="{4DCFDFB5-2A18-429E-9C73-1501E3CC2940}"/>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116205</xdr:rowOff>
    </xdr:to>
    <xdr:cxnSp macro="">
      <xdr:nvCxnSpPr>
        <xdr:cNvPr id="346" name="直線コネクタ 345">
          <a:extLst>
            <a:ext uri="{FF2B5EF4-FFF2-40B4-BE49-F238E27FC236}">
              <a16:creationId xmlns:a16="http://schemas.microsoft.com/office/drawing/2014/main" id="{E76641D0-8586-4451-8A08-EDD22D5F0869}"/>
            </a:ext>
          </a:extLst>
        </xdr:cNvPr>
        <xdr:cNvCxnSpPr/>
      </xdr:nvCxnSpPr>
      <xdr:spPr>
        <a:xfrm>
          <a:off x="12814300" y="6236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C0E8D082-DC58-4DF8-A334-33BAF724FAE8}"/>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9DFA1134-E0BA-453C-AAD2-164646E6650E}"/>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4B8BE40-516F-4611-A913-59A0AD645D54}"/>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B30B47E7-B30E-4520-BDE7-826F5BBFE6E7}"/>
            </a:ext>
          </a:extLst>
        </xdr:cNvPr>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BE16BD17-B014-4C31-974F-754A5D5EB6DD}"/>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E21ADCC-A0BC-4A8C-896F-A305765261A4}"/>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13C6D4FC-BC34-40BF-BA0E-70004CB7605C}"/>
            </a:ext>
          </a:extLst>
        </xdr:cNvPr>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A2EE96C3-14A2-4FDB-8CF8-AE4DF979AEEB}"/>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E920C040-AB5C-49B2-9CC0-D13F322024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D783D9D-4116-442E-81B6-910EBE01F8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756356E1-1EA4-4A9E-9FCD-A7098E994A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3BFA0AF9-1583-4A6B-BE37-49A84120FF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A6AB0873-E8D9-4A30-B788-370D3891BA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6F7467B9-2D65-42FF-A8B4-297D89A134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1F53B8B-C288-4532-85A0-F77416D87C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AB49EEE6-0905-4982-8936-8191BC7C3F1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8F4D1778-AE94-417C-8142-ABA70E8679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A27C0407-372E-45A8-A1F7-86B95312CB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B8BE92C5-3E27-45BF-AE42-D629473686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B064C87A-56C5-42A9-8862-2239B343558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8741E53-DF90-474A-9A60-38DD4B027F8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CECDF300-0064-4324-A977-FD2AEFC5C37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72CC7256-F6CC-40CC-93CC-D3CAB5BC7E6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0" name="テキスト ボックス 369">
          <a:extLst>
            <a:ext uri="{FF2B5EF4-FFF2-40B4-BE49-F238E27FC236}">
              <a16:creationId xmlns:a16="http://schemas.microsoft.com/office/drawing/2014/main" id="{B718B146-C3BF-48AA-81CC-CE998233B82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5075B921-A59C-4C47-82CA-7F303CA5F2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2" name="テキスト ボックス 371">
          <a:extLst>
            <a:ext uri="{FF2B5EF4-FFF2-40B4-BE49-F238E27FC236}">
              <a16:creationId xmlns:a16="http://schemas.microsoft.com/office/drawing/2014/main" id="{6396A7A9-6452-416B-B1C1-C1F22C18986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C68A1328-20D6-44A0-A989-4C9517ABCD3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4" name="テキスト ボックス 373">
          <a:extLst>
            <a:ext uri="{FF2B5EF4-FFF2-40B4-BE49-F238E27FC236}">
              <a16:creationId xmlns:a16="http://schemas.microsoft.com/office/drawing/2014/main" id="{18CA7F8B-DE27-41D6-829E-7276862943D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398AC224-033E-451D-B3E0-A442FD3E41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id="{F4A037BA-AF9E-4C73-A1C8-C771D483783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841701E6-EEF7-450C-A42E-471052E85B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78" name="直線コネクタ 377">
          <a:extLst>
            <a:ext uri="{FF2B5EF4-FFF2-40B4-BE49-F238E27FC236}">
              <a16:creationId xmlns:a16="http://schemas.microsoft.com/office/drawing/2014/main" id="{19C08FB4-1EF7-49B2-BAE7-5CF980425FA8}"/>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79" name="【一般廃棄物処理施設】&#10;一人当たり有形固定資産（償却資産）額最小値テキスト">
          <a:extLst>
            <a:ext uri="{FF2B5EF4-FFF2-40B4-BE49-F238E27FC236}">
              <a16:creationId xmlns:a16="http://schemas.microsoft.com/office/drawing/2014/main" id="{5C2CBECC-1D3E-4E95-8A81-9475916ECACE}"/>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80" name="直線コネクタ 379">
          <a:extLst>
            <a:ext uri="{FF2B5EF4-FFF2-40B4-BE49-F238E27FC236}">
              <a16:creationId xmlns:a16="http://schemas.microsoft.com/office/drawing/2014/main" id="{EABCC5A0-8B5E-4D3A-AC6E-7B5B982F51C1}"/>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id="{1A6F8982-ECCD-4622-B291-BAA2FDA01823}"/>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82" name="直線コネクタ 381">
          <a:extLst>
            <a:ext uri="{FF2B5EF4-FFF2-40B4-BE49-F238E27FC236}">
              <a16:creationId xmlns:a16="http://schemas.microsoft.com/office/drawing/2014/main" id="{4F62AC45-BA4B-4637-AB8E-3AB4DFB60D55}"/>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5F1B40EF-B0E7-44FF-9595-4951D09EA514}"/>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84" name="フローチャート: 判断 383">
          <a:extLst>
            <a:ext uri="{FF2B5EF4-FFF2-40B4-BE49-F238E27FC236}">
              <a16:creationId xmlns:a16="http://schemas.microsoft.com/office/drawing/2014/main" id="{13AC95B8-638E-4C70-8EE5-7B956F8168A0}"/>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85" name="フローチャート: 判断 384">
          <a:extLst>
            <a:ext uri="{FF2B5EF4-FFF2-40B4-BE49-F238E27FC236}">
              <a16:creationId xmlns:a16="http://schemas.microsoft.com/office/drawing/2014/main" id="{665B1CC5-D390-4049-B663-D3BB107F3844}"/>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86" name="フローチャート: 判断 385">
          <a:extLst>
            <a:ext uri="{FF2B5EF4-FFF2-40B4-BE49-F238E27FC236}">
              <a16:creationId xmlns:a16="http://schemas.microsoft.com/office/drawing/2014/main" id="{B6B59903-84E5-49D3-AC8F-E3AC2AE3671D}"/>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87" name="フローチャート: 判断 386">
          <a:extLst>
            <a:ext uri="{FF2B5EF4-FFF2-40B4-BE49-F238E27FC236}">
              <a16:creationId xmlns:a16="http://schemas.microsoft.com/office/drawing/2014/main" id="{3B865CD6-1EB9-46A6-8E4E-EB4F72448A42}"/>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88" name="フローチャート: 判断 387">
          <a:extLst>
            <a:ext uri="{FF2B5EF4-FFF2-40B4-BE49-F238E27FC236}">
              <a16:creationId xmlns:a16="http://schemas.microsoft.com/office/drawing/2014/main" id="{FEC17CBC-420C-4047-AFD9-B466A22222EB}"/>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70499A3C-3C97-4922-BB78-AB87883AD9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BDE998F-5347-415C-8634-872F8A896F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BE4ABB5-CB76-4F43-A5D6-635E68DC0A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6A04C8D-3C80-456A-B3DE-2D51A14B95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56B77D7-9A3C-439D-AC06-6D7F06A53A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67821</xdr:rowOff>
    </xdr:from>
    <xdr:to>
      <xdr:col>116</xdr:col>
      <xdr:colOff>114300</xdr:colOff>
      <xdr:row>38</xdr:row>
      <xdr:rowOff>169421</xdr:rowOff>
    </xdr:to>
    <xdr:sp macro="" textlink="">
      <xdr:nvSpPr>
        <xdr:cNvPr id="394" name="楕円 393">
          <a:extLst>
            <a:ext uri="{FF2B5EF4-FFF2-40B4-BE49-F238E27FC236}">
              <a16:creationId xmlns:a16="http://schemas.microsoft.com/office/drawing/2014/main" id="{ED26A11C-E07C-45A0-8FDD-5704DEE3A070}"/>
            </a:ext>
          </a:extLst>
        </xdr:cNvPr>
        <xdr:cNvSpPr/>
      </xdr:nvSpPr>
      <xdr:spPr>
        <a:xfrm>
          <a:off x="22110700" y="65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90698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E99E7AB8-3B9D-4F44-AB30-8257EAA3C6C0}"/>
            </a:ext>
          </a:extLst>
        </xdr:cNvPr>
        <xdr:cNvSpPr txBox="1"/>
      </xdr:nvSpPr>
      <xdr:spPr>
        <a:xfrm>
          <a:off x="22199600" y="6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76785</xdr:rowOff>
    </xdr:from>
    <xdr:to>
      <xdr:col>112</xdr:col>
      <xdr:colOff>38100</xdr:colOff>
      <xdr:row>39</xdr:row>
      <xdr:rowOff>6935</xdr:rowOff>
    </xdr:to>
    <xdr:sp macro="" textlink="">
      <xdr:nvSpPr>
        <xdr:cNvPr id="396" name="楕円 395">
          <a:extLst>
            <a:ext uri="{FF2B5EF4-FFF2-40B4-BE49-F238E27FC236}">
              <a16:creationId xmlns:a16="http://schemas.microsoft.com/office/drawing/2014/main" id="{B02216A1-1783-46B4-AAFB-54E9F10D050D}"/>
            </a:ext>
          </a:extLst>
        </xdr:cNvPr>
        <xdr:cNvSpPr/>
      </xdr:nvSpPr>
      <xdr:spPr>
        <a:xfrm>
          <a:off x="21272500" y="65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118621</xdr:rowOff>
    </xdr:from>
    <xdr:to>
      <xdr:col>116</xdr:col>
      <xdr:colOff>63500</xdr:colOff>
      <xdr:row>38</xdr:row>
      <xdr:rowOff>127585</xdr:rowOff>
    </xdr:to>
    <xdr:cxnSp macro="">
      <xdr:nvCxnSpPr>
        <xdr:cNvPr id="397" name="直線コネクタ 396">
          <a:extLst>
            <a:ext uri="{FF2B5EF4-FFF2-40B4-BE49-F238E27FC236}">
              <a16:creationId xmlns:a16="http://schemas.microsoft.com/office/drawing/2014/main" id="{87F3B257-D61D-4E3A-8CEC-B39BA0935326}"/>
            </a:ext>
          </a:extLst>
        </xdr:cNvPr>
        <xdr:cNvCxnSpPr/>
      </xdr:nvCxnSpPr>
      <xdr:spPr>
        <a:xfrm flipV="1">
          <a:off x="21323300" y="6633721"/>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86974</xdr:rowOff>
    </xdr:from>
    <xdr:to>
      <xdr:col>107</xdr:col>
      <xdr:colOff>101600</xdr:colOff>
      <xdr:row>39</xdr:row>
      <xdr:rowOff>17124</xdr:rowOff>
    </xdr:to>
    <xdr:sp macro="" textlink="">
      <xdr:nvSpPr>
        <xdr:cNvPr id="398" name="楕円 397">
          <a:extLst>
            <a:ext uri="{FF2B5EF4-FFF2-40B4-BE49-F238E27FC236}">
              <a16:creationId xmlns:a16="http://schemas.microsoft.com/office/drawing/2014/main" id="{4EF7FA3E-7760-4128-8569-8C1206E900D1}"/>
            </a:ext>
          </a:extLst>
        </xdr:cNvPr>
        <xdr:cNvSpPr/>
      </xdr:nvSpPr>
      <xdr:spPr>
        <a:xfrm>
          <a:off x="20383500" y="660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127585</xdr:rowOff>
    </xdr:from>
    <xdr:to>
      <xdr:col>111</xdr:col>
      <xdr:colOff>177800</xdr:colOff>
      <xdr:row>38</xdr:row>
      <xdr:rowOff>137774</xdr:rowOff>
    </xdr:to>
    <xdr:cxnSp macro="">
      <xdr:nvCxnSpPr>
        <xdr:cNvPr id="399" name="直線コネクタ 398">
          <a:extLst>
            <a:ext uri="{FF2B5EF4-FFF2-40B4-BE49-F238E27FC236}">
              <a16:creationId xmlns:a16="http://schemas.microsoft.com/office/drawing/2014/main" id="{09C892BE-F020-4064-9D2E-307574FBD5AF}"/>
            </a:ext>
          </a:extLst>
        </xdr:cNvPr>
        <xdr:cNvCxnSpPr/>
      </xdr:nvCxnSpPr>
      <xdr:spPr>
        <a:xfrm flipV="1">
          <a:off x="20434300" y="664268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90619</xdr:rowOff>
    </xdr:from>
    <xdr:to>
      <xdr:col>102</xdr:col>
      <xdr:colOff>165100</xdr:colOff>
      <xdr:row>39</xdr:row>
      <xdr:rowOff>20769</xdr:rowOff>
    </xdr:to>
    <xdr:sp macro="" textlink="">
      <xdr:nvSpPr>
        <xdr:cNvPr id="400" name="楕円 399">
          <a:extLst>
            <a:ext uri="{FF2B5EF4-FFF2-40B4-BE49-F238E27FC236}">
              <a16:creationId xmlns:a16="http://schemas.microsoft.com/office/drawing/2014/main" id="{7423229E-90DB-4A3B-80B0-B5A2FFC1DA6C}"/>
            </a:ext>
          </a:extLst>
        </xdr:cNvPr>
        <xdr:cNvSpPr/>
      </xdr:nvSpPr>
      <xdr:spPr>
        <a:xfrm>
          <a:off x="19494500" y="66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137774</xdr:rowOff>
    </xdr:from>
    <xdr:to>
      <xdr:col>107</xdr:col>
      <xdr:colOff>50800</xdr:colOff>
      <xdr:row>38</xdr:row>
      <xdr:rowOff>141419</xdr:rowOff>
    </xdr:to>
    <xdr:cxnSp macro="">
      <xdr:nvCxnSpPr>
        <xdr:cNvPr id="401" name="直線コネクタ 400">
          <a:extLst>
            <a:ext uri="{FF2B5EF4-FFF2-40B4-BE49-F238E27FC236}">
              <a16:creationId xmlns:a16="http://schemas.microsoft.com/office/drawing/2014/main" id="{5188215F-5565-49D4-89B1-D9026DEE5872}"/>
            </a:ext>
          </a:extLst>
        </xdr:cNvPr>
        <xdr:cNvCxnSpPr/>
      </xdr:nvCxnSpPr>
      <xdr:spPr>
        <a:xfrm flipV="1">
          <a:off x="19545300" y="665287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92715</xdr:rowOff>
    </xdr:from>
    <xdr:to>
      <xdr:col>98</xdr:col>
      <xdr:colOff>38100</xdr:colOff>
      <xdr:row>39</xdr:row>
      <xdr:rowOff>22865</xdr:rowOff>
    </xdr:to>
    <xdr:sp macro="" textlink="">
      <xdr:nvSpPr>
        <xdr:cNvPr id="402" name="楕円 401">
          <a:extLst>
            <a:ext uri="{FF2B5EF4-FFF2-40B4-BE49-F238E27FC236}">
              <a16:creationId xmlns:a16="http://schemas.microsoft.com/office/drawing/2014/main" id="{05F1C907-C7E7-41B4-8B9F-A1FAFA0A2C60}"/>
            </a:ext>
          </a:extLst>
        </xdr:cNvPr>
        <xdr:cNvSpPr/>
      </xdr:nvSpPr>
      <xdr:spPr>
        <a:xfrm>
          <a:off x="18605500" y="66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141419</xdr:rowOff>
    </xdr:from>
    <xdr:to>
      <xdr:col>102</xdr:col>
      <xdr:colOff>114300</xdr:colOff>
      <xdr:row>38</xdr:row>
      <xdr:rowOff>143515</xdr:rowOff>
    </xdr:to>
    <xdr:cxnSp macro="">
      <xdr:nvCxnSpPr>
        <xdr:cNvPr id="403" name="直線コネクタ 402">
          <a:extLst>
            <a:ext uri="{FF2B5EF4-FFF2-40B4-BE49-F238E27FC236}">
              <a16:creationId xmlns:a16="http://schemas.microsoft.com/office/drawing/2014/main" id="{8FE6CA55-A052-4BC3-B4A7-EBDEB4F4ABDB}"/>
            </a:ext>
          </a:extLst>
        </xdr:cNvPr>
        <xdr:cNvCxnSpPr/>
      </xdr:nvCxnSpPr>
      <xdr:spPr>
        <a:xfrm flipV="1">
          <a:off x="18656300" y="665651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47BFB494-ED7D-4111-96D9-C3F404F91E5D}"/>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C4CEF494-0AF6-4AF3-8529-DAFE7F05C07F}"/>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690BDB62-E48B-44CE-9329-E256547722DF}"/>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37031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8D2DA4AC-5262-4654-830E-E534B13CB10E}"/>
            </a:ext>
          </a:extLst>
        </xdr:cNvPr>
        <xdr:cNvSpPr txBox="1"/>
      </xdr:nvSpPr>
      <xdr:spPr>
        <a:xfrm>
          <a:off x="18356795" y="689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23463</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928B1C15-0CE9-4313-8A9B-6871AD0B549A}"/>
            </a:ext>
          </a:extLst>
        </xdr:cNvPr>
        <xdr:cNvSpPr txBox="1"/>
      </xdr:nvSpPr>
      <xdr:spPr>
        <a:xfrm>
          <a:off x="21011095" y="63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33650</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1A2E79FD-6531-491D-AF5A-ED3AE725F570}"/>
            </a:ext>
          </a:extLst>
        </xdr:cNvPr>
        <xdr:cNvSpPr txBox="1"/>
      </xdr:nvSpPr>
      <xdr:spPr>
        <a:xfrm>
          <a:off x="20134795" y="63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37297</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6D008266-25A4-44A7-A906-96F7E12197C0}"/>
            </a:ext>
          </a:extLst>
        </xdr:cNvPr>
        <xdr:cNvSpPr txBox="1"/>
      </xdr:nvSpPr>
      <xdr:spPr>
        <a:xfrm>
          <a:off x="19245795" y="638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39392</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970E19A2-EA26-4A1B-91B1-2269C51A420C}"/>
            </a:ext>
          </a:extLst>
        </xdr:cNvPr>
        <xdr:cNvSpPr txBox="1"/>
      </xdr:nvSpPr>
      <xdr:spPr>
        <a:xfrm>
          <a:off x="18356795" y="638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B60F76E4-D707-48EC-9082-28C825441A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1490DF4F-6148-4B3C-A77A-826AC60B18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A5C8DDEC-F888-44D0-B31D-E8FB3CB662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420A16E9-B138-4A54-86E9-1AFE2CC212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4079ED3A-2971-4890-959D-96EE915015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3FB6A295-BC11-4411-A642-E69C5CC2EE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C2387109-6116-424F-8EA9-775BF7B113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3AACAD9C-647A-49F9-B8CF-BF5465D224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1D0635C0-6884-439C-AFA1-A7B51BDF91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D6D69FAF-0A2F-4E11-A833-E185233E7F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143B195C-66BB-42EF-B8D5-807E31E42A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99635711-C63D-4604-B205-2E7297B1A2F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DD023A14-AA2E-4F8C-9708-9C6742F5DEB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A7DCB410-4F30-4F73-A4AF-7A7CBB51E43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F54C120B-CB76-46A7-B582-5877AA3755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C4B45CF3-41FB-455D-9748-455B7A8F74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804B9C19-01D2-437E-A9B5-6AB93F4346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F4814B49-24F7-4C54-90FA-93E592FDB49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5BEF1D10-E7D7-4B1C-88DC-E658AE8B3D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882B9935-4880-40EA-A57A-14695FBBCBC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959059EE-DA11-4288-8F83-0AC51EE439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A9B0FC3E-5C3D-4891-B595-DBD51813FE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E4052C9A-0BF1-40AE-A6D0-0651B4BBD47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565B0C9D-A0B2-4F5A-97ED-C0FFB65813A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8DBD5350-97E9-493E-B734-56A0D37C37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B15580B2-C6B6-42B3-B2F0-1BF97ACD54E5}"/>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a:extLst>
            <a:ext uri="{FF2B5EF4-FFF2-40B4-BE49-F238E27FC236}">
              <a16:creationId xmlns:a16="http://schemas.microsoft.com/office/drawing/2014/main" id="{99287904-D391-4A06-9FE8-F053E1D96DC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D1B17B2E-252B-4A85-91C5-3D22AB41703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0" name="【保健センター・保健所】&#10;有形固定資産減価償却率最大値テキスト">
          <a:extLst>
            <a:ext uri="{FF2B5EF4-FFF2-40B4-BE49-F238E27FC236}">
              <a16:creationId xmlns:a16="http://schemas.microsoft.com/office/drawing/2014/main" id="{AD6BA420-2F27-47DD-9803-642010D3E7DF}"/>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1" name="直線コネクタ 440">
          <a:extLst>
            <a:ext uri="{FF2B5EF4-FFF2-40B4-BE49-F238E27FC236}">
              <a16:creationId xmlns:a16="http://schemas.microsoft.com/office/drawing/2014/main" id="{4354388E-7172-4AF9-BB0B-E96830D2A2D6}"/>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8CF12FC7-8448-4ECF-B7B3-753E75ED1802}"/>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43" name="フローチャート: 判断 442">
          <a:extLst>
            <a:ext uri="{FF2B5EF4-FFF2-40B4-BE49-F238E27FC236}">
              <a16:creationId xmlns:a16="http://schemas.microsoft.com/office/drawing/2014/main" id="{96C3CF7C-18B4-4450-A4B6-62C2B7FF2005}"/>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44" name="フローチャート: 判断 443">
          <a:extLst>
            <a:ext uri="{FF2B5EF4-FFF2-40B4-BE49-F238E27FC236}">
              <a16:creationId xmlns:a16="http://schemas.microsoft.com/office/drawing/2014/main" id="{2A6551A0-CFF7-4DF9-B816-2AA4671B246C}"/>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5" name="フローチャート: 判断 444">
          <a:extLst>
            <a:ext uri="{FF2B5EF4-FFF2-40B4-BE49-F238E27FC236}">
              <a16:creationId xmlns:a16="http://schemas.microsoft.com/office/drawing/2014/main" id="{B855AD7B-7A42-46A1-8608-1A9CE09EF5CE}"/>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6" name="フローチャート: 判断 445">
          <a:extLst>
            <a:ext uri="{FF2B5EF4-FFF2-40B4-BE49-F238E27FC236}">
              <a16:creationId xmlns:a16="http://schemas.microsoft.com/office/drawing/2014/main" id="{08B31618-204A-400D-99A6-D003CB37DA6D}"/>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7" name="フローチャート: 判断 446">
          <a:extLst>
            <a:ext uri="{FF2B5EF4-FFF2-40B4-BE49-F238E27FC236}">
              <a16:creationId xmlns:a16="http://schemas.microsoft.com/office/drawing/2014/main" id="{71CCA0DB-B9F0-4C69-A680-DB98304A6DBA}"/>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682B51E-7694-411A-AEC4-D734265203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F5F5910D-D5AF-4A42-B90B-88D9749F7F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EF90719-56FE-4D9B-B47A-59D02D23EB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40070A93-E11C-4F0A-A4BB-C1298F8C1B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92A013E-DB79-483D-AD03-16EA7916C6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453" name="楕円 452">
          <a:extLst>
            <a:ext uri="{FF2B5EF4-FFF2-40B4-BE49-F238E27FC236}">
              <a16:creationId xmlns:a16="http://schemas.microsoft.com/office/drawing/2014/main" id="{F1230551-A406-4E7C-B426-F956B4949977}"/>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90ED47A4-7169-43F0-B53A-8699922956F0}"/>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455" name="楕円 454">
          <a:extLst>
            <a:ext uri="{FF2B5EF4-FFF2-40B4-BE49-F238E27FC236}">
              <a16:creationId xmlns:a16="http://schemas.microsoft.com/office/drawing/2014/main" id="{2AE5C1FF-57EF-4460-8430-6049BBFF25D2}"/>
            </a:ext>
          </a:extLst>
        </xdr:cNvPr>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158387</xdr:rowOff>
    </xdr:from>
    <xdr:to>
      <xdr:col>85</xdr:col>
      <xdr:colOff>127000</xdr:colOff>
      <xdr:row>61</xdr:row>
      <xdr:rowOff>11430</xdr:rowOff>
    </xdr:to>
    <xdr:cxnSp macro="">
      <xdr:nvCxnSpPr>
        <xdr:cNvPr id="456" name="直線コネクタ 455">
          <a:extLst>
            <a:ext uri="{FF2B5EF4-FFF2-40B4-BE49-F238E27FC236}">
              <a16:creationId xmlns:a16="http://schemas.microsoft.com/office/drawing/2014/main" id="{CFE8D7C8-9052-4A29-8353-16AEFDEA2B1F}"/>
            </a:ext>
          </a:extLst>
        </xdr:cNvPr>
        <xdr:cNvCxnSpPr/>
      </xdr:nvCxnSpPr>
      <xdr:spPr>
        <a:xfrm>
          <a:off x="15481300" y="104453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macro="" textlink="">
      <xdr:nvSpPr>
        <xdr:cNvPr id="457" name="楕円 456">
          <a:extLst>
            <a:ext uri="{FF2B5EF4-FFF2-40B4-BE49-F238E27FC236}">
              <a16:creationId xmlns:a16="http://schemas.microsoft.com/office/drawing/2014/main" id="{5EE0CFE9-7071-4791-B26A-332D02DDB4F7}"/>
            </a:ext>
          </a:extLst>
        </xdr:cNvPr>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60</xdr:row>
      <xdr:rowOff>158387</xdr:rowOff>
    </xdr:to>
    <xdr:cxnSp macro="">
      <xdr:nvCxnSpPr>
        <xdr:cNvPr id="458" name="直線コネクタ 457">
          <a:extLst>
            <a:ext uri="{FF2B5EF4-FFF2-40B4-BE49-F238E27FC236}">
              <a16:creationId xmlns:a16="http://schemas.microsoft.com/office/drawing/2014/main" id="{94ACF798-9C69-4C9C-AB8B-E60B511270A2}"/>
            </a:ext>
          </a:extLst>
        </xdr:cNvPr>
        <xdr:cNvCxnSpPr/>
      </xdr:nvCxnSpPr>
      <xdr:spPr>
        <a:xfrm>
          <a:off x="14592300" y="104274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459" name="楕円 458">
          <a:extLst>
            <a:ext uri="{FF2B5EF4-FFF2-40B4-BE49-F238E27FC236}">
              <a16:creationId xmlns:a16="http://schemas.microsoft.com/office/drawing/2014/main" id="{3DFF0723-706A-4B59-BA80-997FCD0F89CF}"/>
            </a:ext>
          </a:extLst>
        </xdr:cNvPr>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140426</xdr:rowOff>
    </xdr:to>
    <xdr:cxnSp macro="">
      <xdr:nvCxnSpPr>
        <xdr:cNvPr id="460" name="直線コネクタ 459">
          <a:extLst>
            <a:ext uri="{FF2B5EF4-FFF2-40B4-BE49-F238E27FC236}">
              <a16:creationId xmlns:a16="http://schemas.microsoft.com/office/drawing/2014/main" id="{DED395CB-FBCE-4A56-9BEE-CEB17AFB8892}"/>
            </a:ext>
          </a:extLst>
        </xdr:cNvPr>
        <xdr:cNvCxnSpPr/>
      </xdr:nvCxnSpPr>
      <xdr:spPr>
        <a:xfrm>
          <a:off x="13703300" y="1039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29210</xdr:rowOff>
    </xdr:from>
    <xdr:to>
      <xdr:col>67</xdr:col>
      <xdr:colOff>101600</xdr:colOff>
      <xdr:row>60</xdr:row>
      <xdr:rowOff>130810</xdr:rowOff>
    </xdr:to>
    <xdr:sp macro="" textlink="">
      <xdr:nvSpPr>
        <xdr:cNvPr id="461" name="楕円 460">
          <a:extLst>
            <a:ext uri="{FF2B5EF4-FFF2-40B4-BE49-F238E27FC236}">
              <a16:creationId xmlns:a16="http://schemas.microsoft.com/office/drawing/2014/main" id="{706822D0-4AA0-430E-A622-D433984412DF}"/>
            </a:ext>
          </a:extLst>
        </xdr:cNvPr>
        <xdr:cNvSpPr/>
      </xdr:nvSpPr>
      <xdr:spPr>
        <a:xfrm>
          <a:off x="12763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80010</xdr:rowOff>
    </xdr:from>
    <xdr:to>
      <xdr:col>71</xdr:col>
      <xdr:colOff>177800</xdr:colOff>
      <xdr:row>60</xdr:row>
      <xdr:rowOff>109401</xdr:rowOff>
    </xdr:to>
    <xdr:cxnSp macro="">
      <xdr:nvCxnSpPr>
        <xdr:cNvPr id="462" name="直線コネクタ 461">
          <a:extLst>
            <a:ext uri="{FF2B5EF4-FFF2-40B4-BE49-F238E27FC236}">
              <a16:creationId xmlns:a16="http://schemas.microsoft.com/office/drawing/2014/main" id="{802014D4-A345-44F8-8841-826B7F2B8A15}"/>
            </a:ext>
          </a:extLst>
        </xdr:cNvPr>
        <xdr:cNvCxnSpPr/>
      </xdr:nvCxnSpPr>
      <xdr:spPr>
        <a:xfrm>
          <a:off x="12814300" y="103670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11A17EB3-38DD-4817-8F88-2522B453BAF2}"/>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45621BFD-E5AA-447F-851A-D0E61AEB0BBB}"/>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68C56369-9DFE-4E04-82E3-DCAC8D9E12FC}"/>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1C861F64-C83E-4226-A590-EB5ACC8CA8DC}"/>
            </a:ext>
          </a:extLst>
        </xdr:cNvPr>
        <xdr:cNvSpPr txBox="1"/>
      </xdr:nvSpPr>
      <xdr:spPr>
        <a:xfrm>
          <a:off x="12611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3B2D0889-2330-423C-99A1-1817A7EC4C13}"/>
            </a:ext>
          </a:extLst>
        </xdr:cNvPr>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C78DFB79-2335-43BB-9EC6-957829BC5C15}"/>
            </a:ext>
          </a:extLst>
        </xdr:cNvPr>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E21B0462-875D-439C-B0A0-EB80D22CDF4A}"/>
            </a:ext>
          </a:extLst>
        </xdr:cNvPr>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C3A4CE90-AE76-47A1-861C-5163FA75F23D}"/>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3B00931F-2272-44EE-948B-94C8510A9D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77947E8C-9868-49EE-8287-6A13AEBBEB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29D4E424-6222-4A8D-86CA-742D5E80E4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9370115-CC10-49C5-86C6-DE9F3A4659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6F012AA1-F1CB-415D-AAD2-C8E2389A9F0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878B3AAD-C53D-4CBB-B5AB-732E22A49A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504C5302-288F-4B60-AF13-829C537478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B6AA04A-439F-4782-A4BC-DBA3421D8E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96B6CA50-84F0-46D8-9F6F-645EABDC0E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9EA41A00-063F-4392-B4A1-A9467B9E46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15B235D3-63D4-4403-8733-9596E0C17A1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7E92EFFA-0128-4535-BB71-24BE1C0F26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FE54E36A-E591-48DD-A2C7-56B9AE0F5CB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0AEB0C72-AE54-4300-A8E0-3A720FF33D6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A5F8FF5D-B016-4EDB-A4C0-09EB36F8E3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D9AA60F8-E2B8-4A67-A839-C19335761B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4BDE611F-90E9-431C-AC03-BCD1D0178B7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a:extLst>
            <a:ext uri="{FF2B5EF4-FFF2-40B4-BE49-F238E27FC236}">
              <a16:creationId xmlns:a16="http://schemas.microsoft.com/office/drawing/2014/main" id="{8D2A0D29-217A-4F04-AC76-8ED11698079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6134BFC6-29A4-487B-8906-4384BC20B24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7AE1B60E-3626-4AB5-BDA2-8AE316AC28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EA3FA3BF-8A21-472D-AA94-1017A5E4F1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146CA6CE-AAD5-4723-8CC4-170A975A0B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A9C7FCA6-C4C2-43B2-8D53-D187DDF33B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94" name="直線コネクタ 493">
          <a:extLst>
            <a:ext uri="{FF2B5EF4-FFF2-40B4-BE49-F238E27FC236}">
              <a16:creationId xmlns:a16="http://schemas.microsoft.com/office/drawing/2014/main" id="{6A8A5B25-45E5-42DE-AF48-D12CE78E40CD}"/>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B0D10A9E-14DC-46B2-BE60-EE9EE5D3D924}"/>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6" name="直線コネクタ 495">
          <a:extLst>
            <a:ext uri="{FF2B5EF4-FFF2-40B4-BE49-F238E27FC236}">
              <a16:creationId xmlns:a16="http://schemas.microsoft.com/office/drawing/2014/main" id="{36A1A00F-2655-468F-9C66-B9A6B17716AB}"/>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3E458101-98FB-40A6-994E-7A6BBBAF6F63}"/>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98" name="直線コネクタ 497">
          <a:extLst>
            <a:ext uri="{FF2B5EF4-FFF2-40B4-BE49-F238E27FC236}">
              <a16:creationId xmlns:a16="http://schemas.microsoft.com/office/drawing/2014/main" id="{591F4D3A-8CC5-4ADA-A5D8-99C09A639311}"/>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85318FCF-3E62-4681-8FB1-4D155376523A}"/>
            </a:ext>
          </a:extLst>
        </xdr:cNvPr>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0" name="フローチャート: 判断 499">
          <a:extLst>
            <a:ext uri="{FF2B5EF4-FFF2-40B4-BE49-F238E27FC236}">
              <a16:creationId xmlns:a16="http://schemas.microsoft.com/office/drawing/2014/main" id="{42C3FCD1-F3F0-4A02-9FB6-506C3347DF67}"/>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1" name="フローチャート: 判断 500">
          <a:extLst>
            <a:ext uri="{FF2B5EF4-FFF2-40B4-BE49-F238E27FC236}">
              <a16:creationId xmlns:a16="http://schemas.microsoft.com/office/drawing/2014/main" id="{7C12FC2D-BD37-4F6C-903F-602ED3CF29DE}"/>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2" name="フローチャート: 判断 501">
          <a:extLst>
            <a:ext uri="{FF2B5EF4-FFF2-40B4-BE49-F238E27FC236}">
              <a16:creationId xmlns:a16="http://schemas.microsoft.com/office/drawing/2014/main" id="{5BD61EE3-B735-4CC4-A2A0-39434D0D623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03" name="フローチャート: 判断 502">
          <a:extLst>
            <a:ext uri="{FF2B5EF4-FFF2-40B4-BE49-F238E27FC236}">
              <a16:creationId xmlns:a16="http://schemas.microsoft.com/office/drawing/2014/main" id="{83737142-0342-4DC1-AA41-62D5F2D1FEF5}"/>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04" name="フローチャート: 判断 503">
          <a:extLst>
            <a:ext uri="{FF2B5EF4-FFF2-40B4-BE49-F238E27FC236}">
              <a16:creationId xmlns:a16="http://schemas.microsoft.com/office/drawing/2014/main" id="{D8729680-01AE-4539-950E-F3675338EBD3}"/>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26E0AFC-F35B-4C4E-9580-979110ED54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1D5FDA5-D078-4B3C-BEE8-17A8F72D92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6E4CA1D-3AF1-47A9-93DF-4D45B62BD4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7916EF5-B4D0-435F-BF88-5380C0CD0A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D82A90D-2E2F-4C74-BCA2-DBFE482EA3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10" name="楕円 509">
          <a:extLst>
            <a:ext uri="{FF2B5EF4-FFF2-40B4-BE49-F238E27FC236}">
              <a16:creationId xmlns:a16="http://schemas.microsoft.com/office/drawing/2014/main" id="{D245EA8B-EA3B-4FFB-9799-28561A5E55A6}"/>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01368513-D73E-47A3-91CA-465CF8D70478}"/>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12" name="楕円 511">
          <a:extLst>
            <a:ext uri="{FF2B5EF4-FFF2-40B4-BE49-F238E27FC236}">
              <a16:creationId xmlns:a16="http://schemas.microsoft.com/office/drawing/2014/main" id="{8951F784-8B99-4063-838F-F6789DC2642D}"/>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3" name="直線コネクタ 512">
          <a:extLst>
            <a:ext uri="{FF2B5EF4-FFF2-40B4-BE49-F238E27FC236}">
              <a16:creationId xmlns:a16="http://schemas.microsoft.com/office/drawing/2014/main" id="{D648D707-B451-4244-8219-5BBAEE5CDF2B}"/>
            </a:ext>
          </a:extLst>
        </xdr:cNvPr>
        <xdr:cNvCxnSpPr/>
      </xdr:nvCxnSpPr>
      <xdr:spPr>
        <a:xfrm flipV="1">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4" name="楕円 513">
          <a:extLst>
            <a:ext uri="{FF2B5EF4-FFF2-40B4-BE49-F238E27FC236}">
              <a16:creationId xmlns:a16="http://schemas.microsoft.com/office/drawing/2014/main" id="{0B1FE8B2-7E8E-4343-B33B-C2AAD98F8A4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68580</xdr:rowOff>
    </xdr:from>
    <xdr:to>
      <xdr:col>111</xdr:col>
      <xdr:colOff>177800</xdr:colOff>
      <xdr:row>63</xdr:row>
      <xdr:rowOff>68580</xdr:rowOff>
    </xdr:to>
    <xdr:cxnSp macro="">
      <xdr:nvCxnSpPr>
        <xdr:cNvPr id="515" name="直線コネクタ 514">
          <a:extLst>
            <a:ext uri="{FF2B5EF4-FFF2-40B4-BE49-F238E27FC236}">
              <a16:creationId xmlns:a16="http://schemas.microsoft.com/office/drawing/2014/main" id="{97884AD0-60A1-4EC5-A8E7-811A67E1980B}"/>
            </a:ext>
          </a:extLst>
        </xdr:cNvPr>
        <xdr:cNvCxnSpPr/>
      </xdr:nvCxnSpPr>
      <xdr:spPr>
        <a:xfrm>
          <a:off x="20434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6" name="楕円 515">
          <a:extLst>
            <a:ext uri="{FF2B5EF4-FFF2-40B4-BE49-F238E27FC236}">
              <a16:creationId xmlns:a16="http://schemas.microsoft.com/office/drawing/2014/main" id="{80E7DEFF-C7C1-4C78-A9A6-D12A801B4751}"/>
            </a:ext>
          </a:extLst>
        </xdr:cNvPr>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517" name="直線コネクタ 516">
          <a:extLst>
            <a:ext uri="{FF2B5EF4-FFF2-40B4-BE49-F238E27FC236}">
              <a16:creationId xmlns:a16="http://schemas.microsoft.com/office/drawing/2014/main" id="{D89435BB-2CC9-4E1D-BC74-CDA0E486EA8F}"/>
            </a:ext>
          </a:extLst>
        </xdr:cNvPr>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21590</xdr:rowOff>
    </xdr:from>
    <xdr:to>
      <xdr:col>98</xdr:col>
      <xdr:colOff>38100</xdr:colOff>
      <xdr:row>63</xdr:row>
      <xdr:rowOff>123190</xdr:rowOff>
    </xdr:to>
    <xdr:sp macro="" textlink="">
      <xdr:nvSpPr>
        <xdr:cNvPr id="518" name="楕円 517">
          <a:extLst>
            <a:ext uri="{FF2B5EF4-FFF2-40B4-BE49-F238E27FC236}">
              <a16:creationId xmlns:a16="http://schemas.microsoft.com/office/drawing/2014/main" id="{57B988E4-660A-4263-968F-33B37D1FF048}"/>
            </a:ext>
          </a:extLst>
        </xdr:cNvPr>
        <xdr:cNvSpPr/>
      </xdr:nvSpPr>
      <xdr:spPr>
        <a:xfrm>
          <a:off x="18605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72390</xdr:rowOff>
    </xdr:to>
    <xdr:cxnSp macro="">
      <xdr:nvCxnSpPr>
        <xdr:cNvPr id="519" name="直線コネクタ 518">
          <a:extLst>
            <a:ext uri="{FF2B5EF4-FFF2-40B4-BE49-F238E27FC236}">
              <a16:creationId xmlns:a16="http://schemas.microsoft.com/office/drawing/2014/main" id="{471BAD28-DE8A-4FFC-8491-578D2A78299A}"/>
            </a:ext>
          </a:extLst>
        </xdr:cNvPr>
        <xdr:cNvCxnSpPr/>
      </xdr:nvCxnSpPr>
      <xdr:spPr>
        <a:xfrm>
          <a:off x="18656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20" name="n_1aveValue【保健センター・保健所】&#10;一人当たり面積">
          <a:extLst>
            <a:ext uri="{FF2B5EF4-FFF2-40B4-BE49-F238E27FC236}">
              <a16:creationId xmlns:a16="http://schemas.microsoft.com/office/drawing/2014/main" id="{48476612-87DE-43C1-978B-FE2CCE3C5846}"/>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1" name="n_2aveValue【保健センター・保健所】&#10;一人当たり面積">
          <a:extLst>
            <a:ext uri="{FF2B5EF4-FFF2-40B4-BE49-F238E27FC236}">
              <a16:creationId xmlns:a16="http://schemas.microsoft.com/office/drawing/2014/main" id="{FA4D4340-BBBE-455C-AA03-995377ECAABE}"/>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22" name="n_3aveValue【保健センター・保健所】&#10;一人当たり面積">
          <a:extLst>
            <a:ext uri="{FF2B5EF4-FFF2-40B4-BE49-F238E27FC236}">
              <a16:creationId xmlns:a16="http://schemas.microsoft.com/office/drawing/2014/main" id="{BCBFCBE1-BDCD-4775-8E76-1A60032716EF}"/>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23" name="n_4aveValue【保健センター・保健所】&#10;一人当たり面積">
          <a:extLst>
            <a:ext uri="{FF2B5EF4-FFF2-40B4-BE49-F238E27FC236}">
              <a16:creationId xmlns:a16="http://schemas.microsoft.com/office/drawing/2014/main" id="{A45238C0-7CC3-4AB9-8DF6-46A1591B6B04}"/>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24" name="n_1mainValue【保健センター・保健所】&#10;一人当たり面積">
          <a:extLst>
            <a:ext uri="{FF2B5EF4-FFF2-40B4-BE49-F238E27FC236}">
              <a16:creationId xmlns:a16="http://schemas.microsoft.com/office/drawing/2014/main" id="{F0B92FF5-8383-480D-95A6-1C87E4778D8D}"/>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5" name="n_2mainValue【保健センター・保健所】&#10;一人当たり面積">
          <a:extLst>
            <a:ext uri="{FF2B5EF4-FFF2-40B4-BE49-F238E27FC236}">
              <a16:creationId xmlns:a16="http://schemas.microsoft.com/office/drawing/2014/main" id="{0280D25B-FEAD-4B25-B275-7E3D6F599A99}"/>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526" name="n_3mainValue【保健センター・保健所】&#10;一人当たり面積">
          <a:extLst>
            <a:ext uri="{FF2B5EF4-FFF2-40B4-BE49-F238E27FC236}">
              <a16:creationId xmlns:a16="http://schemas.microsoft.com/office/drawing/2014/main" id="{65306B17-D5DA-4C9E-8083-7480BB9C29A3}"/>
            </a:ext>
          </a:extLst>
        </xdr:cNvPr>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114317</xdr:rowOff>
    </xdr:from>
    <xdr:ext cx="469744" cy="259045"/>
    <xdr:sp macro="" textlink="">
      <xdr:nvSpPr>
        <xdr:cNvPr id="527" name="n_4mainValue【保健センター・保健所】&#10;一人当たり面積">
          <a:extLst>
            <a:ext uri="{FF2B5EF4-FFF2-40B4-BE49-F238E27FC236}">
              <a16:creationId xmlns:a16="http://schemas.microsoft.com/office/drawing/2014/main" id="{77730903-85E9-4626-AE98-C42D1F530E0D}"/>
            </a:ext>
          </a:extLst>
        </xdr:cNvPr>
        <xdr:cNvSpPr txBox="1"/>
      </xdr:nvSpPr>
      <xdr:spPr>
        <a:xfrm>
          <a:off x="18421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9190F69F-0A9B-492F-BA9B-7929FB07E3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3D90927C-643E-4E46-A032-1ABD66CD07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85178E8F-CFE3-4ADE-99A7-BBA4F61369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A057C3F3-A918-4BF5-A0C4-F2901A4164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D290D3EA-2A3D-44CD-9D6C-3F6CD5B9FA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9301C4EB-C5E4-41BA-A263-C3FF84C0D1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81C8BCCE-08BC-4827-AB31-F882CF3023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88CAD86-EA20-4095-A0F6-43F854D301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F4D1982A-863E-4581-A1A6-49ABE9CCC9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99C7A8A8-7958-47B2-9908-E24A8A2CB2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A926D60B-0AD4-4FC5-B1F4-DFBDD53A90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55193CC0-6A56-4BBA-9CFD-AE899AA7CE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DA4F4CD1-1098-4C66-B7ED-CC18BDFA0AC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B314284A-AD20-4FC7-A65F-01A8B9993F1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F3EAA5A9-73EA-4D9B-A19C-CBCA9205219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609B484D-A84C-4F61-A3BB-E77FB8860D0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B2CCF31B-4A69-43FD-B220-2544E963A42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7A27C723-29BE-414E-A3D3-403746B467D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9D1EA280-58D2-47B4-ACF2-23695FBC55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E3E5F10C-1817-464C-8A50-4DA43E8BACB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a:extLst>
            <a:ext uri="{FF2B5EF4-FFF2-40B4-BE49-F238E27FC236}">
              <a16:creationId xmlns:a16="http://schemas.microsoft.com/office/drawing/2014/main" id="{752500A7-157B-4BED-B538-E41D1BC80CF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46E7D7FA-4179-4EB6-98F0-F3689BD450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a:extLst>
            <a:ext uri="{FF2B5EF4-FFF2-40B4-BE49-F238E27FC236}">
              <a16:creationId xmlns:a16="http://schemas.microsoft.com/office/drawing/2014/main" id="{D0C18E50-B715-4A94-B298-A8BEE27F17F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381070D4-1291-44DF-A884-90D8336161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52" name="直線コネクタ 551">
          <a:extLst>
            <a:ext uri="{FF2B5EF4-FFF2-40B4-BE49-F238E27FC236}">
              <a16:creationId xmlns:a16="http://schemas.microsoft.com/office/drawing/2014/main" id="{87FC6600-1E93-467E-9026-0B169FC925CB}"/>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E8B890A6-E3FB-4CB0-8FF9-BE308FCAA533}"/>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54" name="直線コネクタ 553">
          <a:extLst>
            <a:ext uri="{FF2B5EF4-FFF2-40B4-BE49-F238E27FC236}">
              <a16:creationId xmlns:a16="http://schemas.microsoft.com/office/drawing/2014/main" id="{45AD1762-B470-4A0C-95E1-B3C14E46C4ED}"/>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42EDAA66-4B99-47F2-A53A-03E03231A87C}"/>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6" name="直線コネクタ 555">
          <a:extLst>
            <a:ext uri="{FF2B5EF4-FFF2-40B4-BE49-F238E27FC236}">
              <a16:creationId xmlns:a16="http://schemas.microsoft.com/office/drawing/2014/main" id="{39AD6B7D-5F29-4218-BDE0-0B53A968097E}"/>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F5FB4890-1120-4C50-9402-90025D4E1D33}"/>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8" name="フローチャート: 判断 557">
          <a:extLst>
            <a:ext uri="{FF2B5EF4-FFF2-40B4-BE49-F238E27FC236}">
              <a16:creationId xmlns:a16="http://schemas.microsoft.com/office/drawing/2014/main" id="{346DAFBB-81E7-4EF9-9405-337C2472783A}"/>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9" name="フローチャート: 判断 558">
          <a:extLst>
            <a:ext uri="{FF2B5EF4-FFF2-40B4-BE49-F238E27FC236}">
              <a16:creationId xmlns:a16="http://schemas.microsoft.com/office/drawing/2014/main" id="{E45AE94D-6DDB-425E-BA44-CB009E9C5F47}"/>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0" name="フローチャート: 判断 559">
          <a:extLst>
            <a:ext uri="{FF2B5EF4-FFF2-40B4-BE49-F238E27FC236}">
              <a16:creationId xmlns:a16="http://schemas.microsoft.com/office/drawing/2014/main" id="{95D61FA7-B865-487B-BDC2-BB94AB20DF64}"/>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61" name="フローチャート: 判断 560">
          <a:extLst>
            <a:ext uri="{FF2B5EF4-FFF2-40B4-BE49-F238E27FC236}">
              <a16:creationId xmlns:a16="http://schemas.microsoft.com/office/drawing/2014/main" id="{9132DAC1-5964-4B71-87A2-39E393553AB1}"/>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62" name="フローチャート: 判断 561">
          <a:extLst>
            <a:ext uri="{FF2B5EF4-FFF2-40B4-BE49-F238E27FC236}">
              <a16:creationId xmlns:a16="http://schemas.microsoft.com/office/drawing/2014/main" id="{9212C8F0-9252-43AC-9CA4-9F7FF686175A}"/>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3D98232-73C9-482F-9345-AFCB2DEE34F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BAAA51B-7936-4640-B32F-B7033FE9EE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3ADEFCA-556C-4F48-B400-6C86DA98EA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A6DC7B5-21CD-4ACD-85A4-1DD8417EA2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4886866-67A2-40AB-838D-E4A8DDA96D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57786</xdr:rowOff>
    </xdr:from>
    <xdr:to>
      <xdr:col>85</xdr:col>
      <xdr:colOff>177800</xdr:colOff>
      <xdr:row>77</xdr:row>
      <xdr:rowOff>159386</xdr:rowOff>
    </xdr:to>
    <xdr:sp macro="" textlink="">
      <xdr:nvSpPr>
        <xdr:cNvPr id="568" name="楕円 567">
          <a:extLst>
            <a:ext uri="{FF2B5EF4-FFF2-40B4-BE49-F238E27FC236}">
              <a16:creationId xmlns:a16="http://schemas.microsoft.com/office/drawing/2014/main" id="{FAC00B47-90B9-495C-8FD5-B4B56AEBB83B}"/>
            </a:ext>
          </a:extLst>
        </xdr:cNvPr>
        <xdr:cNvSpPr/>
      </xdr:nvSpPr>
      <xdr:spPr>
        <a:xfrm>
          <a:off x="162687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157498</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8EDE2351-2CFF-4498-AF28-362E3CCD563B}"/>
            </a:ext>
          </a:extLst>
        </xdr:cNvPr>
        <xdr:cNvSpPr txBox="1"/>
      </xdr:nvSpPr>
      <xdr:spPr>
        <a:xfrm>
          <a:off x="16357600" y="13187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4445</xdr:rowOff>
    </xdr:from>
    <xdr:to>
      <xdr:col>81</xdr:col>
      <xdr:colOff>101600</xdr:colOff>
      <xdr:row>77</xdr:row>
      <xdr:rowOff>106045</xdr:rowOff>
    </xdr:to>
    <xdr:sp macro="" textlink="">
      <xdr:nvSpPr>
        <xdr:cNvPr id="570" name="楕円 569">
          <a:extLst>
            <a:ext uri="{FF2B5EF4-FFF2-40B4-BE49-F238E27FC236}">
              <a16:creationId xmlns:a16="http://schemas.microsoft.com/office/drawing/2014/main" id="{D0210B68-651B-47B0-9CD1-D8B7F385E45F}"/>
            </a:ext>
          </a:extLst>
        </xdr:cNvPr>
        <xdr:cNvSpPr/>
      </xdr:nvSpPr>
      <xdr:spPr>
        <a:xfrm>
          <a:off x="1543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55245</xdr:rowOff>
    </xdr:from>
    <xdr:to>
      <xdr:col>85</xdr:col>
      <xdr:colOff>127000</xdr:colOff>
      <xdr:row>77</xdr:row>
      <xdr:rowOff>108586</xdr:rowOff>
    </xdr:to>
    <xdr:cxnSp macro="">
      <xdr:nvCxnSpPr>
        <xdr:cNvPr id="571" name="直線コネクタ 570">
          <a:extLst>
            <a:ext uri="{FF2B5EF4-FFF2-40B4-BE49-F238E27FC236}">
              <a16:creationId xmlns:a16="http://schemas.microsoft.com/office/drawing/2014/main" id="{2BFFEC2A-8860-43DA-AC92-2A8C83965224}"/>
            </a:ext>
          </a:extLst>
        </xdr:cNvPr>
        <xdr:cNvCxnSpPr/>
      </xdr:nvCxnSpPr>
      <xdr:spPr>
        <a:xfrm>
          <a:off x="15481300" y="132568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25400</xdr:rowOff>
    </xdr:from>
    <xdr:to>
      <xdr:col>76</xdr:col>
      <xdr:colOff>165100</xdr:colOff>
      <xdr:row>77</xdr:row>
      <xdr:rowOff>127000</xdr:rowOff>
    </xdr:to>
    <xdr:sp macro="" textlink="">
      <xdr:nvSpPr>
        <xdr:cNvPr id="572" name="楕円 571">
          <a:extLst>
            <a:ext uri="{FF2B5EF4-FFF2-40B4-BE49-F238E27FC236}">
              <a16:creationId xmlns:a16="http://schemas.microsoft.com/office/drawing/2014/main" id="{0AE91AA3-FD88-4A22-928F-3752152454AF}"/>
            </a:ext>
          </a:extLst>
        </xdr:cNvPr>
        <xdr:cNvSpPr/>
      </xdr:nvSpPr>
      <xdr:spPr>
        <a:xfrm>
          <a:off x="14541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55245</xdr:rowOff>
    </xdr:from>
    <xdr:to>
      <xdr:col>81</xdr:col>
      <xdr:colOff>50800</xdr:colOff>
      <xdr:row>77</xdr:row>
      <xdr:rowOff>76200</xdr:rowOff>
    </xdr:to>
    <xdr:cxnSp macro="">
      <xdr:nvCxnSpPr>
        <xdr:cNvPr id="573" name="直線コネクタ 572">
          <a:extLst>
            <a:ext uri="{FF2B5EF4-FFF2-40B4-BE49-F238E27FC236}">
              <a16:creationId xmlns:a16="http://schemas.microsoft.com/office/drawing/2014/main" id="{EA74589D-3FB4-4BA1-B7A5-BFDA4AF3DF9B}"/>
            </a:ext>
          </a:extLst>
        </xdr:cNvPr>
        <xdr:cNvCxnSpPr/>
      </xdr:nvCxnSpPr>
      <xdr:spPr>
        <a:xfrm flipV="1">
          <a:off x="14592300" y="132568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46355</xdr:rowOff>
    </xdr:from>
    <xdr:to>
      <xdr:col>72</xdr:col>
      <xdr:colOff>38100</xdr:colOff>
      <xdr:row>77</xdr:row>
      <xdr:rowOff>147955</xdr:rowOff>
    </xdr:to>
    <xdr:sp macro="" textlink="">
      <xdr:nvSpPr>
        <xdr:cNvPr id="574" name="楕円 573">
          <a:extLst>
            <a:ext uri="{FF2B5EF4-FFF2-40B4-BE49-F238E27FC236}">
              <a16:creationId xmlns:a16="http://schemas.microsoft.com/office/drawing/2014/main" id="{089BBA62-0A7C-43B9-ACB7-E578E603A4AA}"/>
            </a:ext>
          </a:extLst>
        </xdr:cNvPr>
        <xdr:cNvSpPr/>
      </xdr:nvSpPr>
      <xdr:spPr>
        <a:xfrm>
          <a:off x="13652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76200</xdr:rowOff>
    </xdr:from>
    <xdr:to>
      <xdr:col>76</xdr:col>
      <xdr:colOff>114300</xdr:colOff>
      <xdr:row>77</xdr:row>
      <xdr:rowOff>97155</xdr:rowOff>
    </xdr:to>
    <xdr:cxnSp macro="">
      <xdr:nvCxnSpPr>
        <xdr:cNvPr id="575" name="直線コネクタ 574">
          <a:extLst>
            <a:ext uri="{FF2B5EF4-FFF2-40B4-BE49-F238E27FC236}">
              <a16:creationId xmlns:a16="http://schemas.microsoft.com/office/drawing/2014/main" id="{622AF48A-8891-4845-B0FD-DB7E91C1CE06}"/>
            </a:ext>
          </a:extLst>
        </xdr:cNvPr>
        <xdr:cNvCxnSpPr/>
      </xdr:nvCxnSpPr>
      <xdr:spPr>
        <a:xfrm flipV="1">
          <a:off x="13703300" y="132778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8255</xdr:rowOff>
    </xdr:from>
    <xdr:to>
      <xdr:col>67</xdr:col>
      <xdr:colOff>101600</xdr:colOff>
      <xdr:row>78</xdr:row>
      <xdr:rowOff>109855</xdr:rowOff>
    </xdr:to>
    <xdr:sp macro="" textlink="">
      <xdr:nvSpPr>
        <xdr:cNvPr id="576" name="楕円 575">
          <a:extLst>
            <a:ext uri="{FF2B5EF4-FFF2-40B4-BE49-F238E27FC236}">
              <a16:creationId xmlns:a16="http://schemas.microsoft.com/office/drawing/2014/main" id="{1AC42AA0-2EAE-498E-ABCE-83D849F1C6D2}"/>
            </a:ext>
          </a:extLst>
        </xdr:cNvPr>
        <xdr:cNvSpPr/>
      </xdr:nvSpPr>
      <xdr:spPr>
        <a:xfrm>
          <a:off x="12763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97155</xdr:rowOff>
    </xdr:from>
    <xdr:to>
      <xdr:col>71</xdr:col>
      <xdr:colOff>177800</xdr:colOff>
      <xdr:row>78</xdr:row>
      <xdr:rowOff>59055</xdr:rowOff>
    </xdr:to>
    <xdr:cxnSp macro="">
      <xdr:nvCxnSpPr>
        <xdr:cNvPr id="577" name="直線コネクタ 576">
          <a:extLst>
            <a:ext uri="{FF2B5EF4-FFF2-40B4-BE49-F238E27FC236}">
              <a16:creationId xmlns:a16="http://schemas.microsoft.com/office/drawing/2014/main" id="{32D4D00A-D987-40A8-8BD2-B5E6731B31F3}"/>
            </a:ext>
          </a:extLst>
        </xdr:cNvPr>
        <xdr:cNvCxnSpPr/>
      </xdr:nvCxnSpPr>
      <xdr:spPr>
        <a:xfrm flipV="1">
          <a:off x="12814300" y="132988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78" name="n_1aveValue【消防施設】&#10;有形固定資産減価償却率">
          <a:extLst>
            <a:ext uri="{FF2B5EF4-FFF2-40B4-BE49-F238E27FC236}">
              <a16:creationId xmlns:a16="http://schemas.microsoft.com/office/drawing/2014/main" id="{13A5FB7C-1FE0-4916-98B5-9C4BFBE42F77}"/>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79" name="n_2aveValue【消防施設】&#10;有形固定資産減価償却率">
          <a:extLst>
            <a:ext uri="{FF2B5EF4-FFF2-40B4-BE49-F238E27FC236}">
              <a16:creationId xmlns:a16="http://schemas.microsoft.com/office/drawing/2014/main" id="{058FD7E3-AE12-488E-8AAE-610FFE44B8E7}"/>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80" name="n_3aveValue【消防施設】&#10;有形固定資産減価償却率">
          <a:extLst>
            <a:ext uri="{FF2B5EF4-FFF2-40B4-BE49-F238E27FC236}">
              <a16:creationId xmlns:a16="http://schemas.microsoft.com/office/drawing/2014/main" id="{B6F8D3F9-4C53-4F4B-95B3-EEBF988F043D}"/>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581" name="n_4aveValue【消防施設】&#10;有形固定資産減価償却率">
          <a:extLst>
            <a:ext uri="{FF2B5EF4-FFF2-40B4-BE49-F238E27FC236}">
              <a16:creationId xmlns:a16="http://schemas.microsoft.com/office/drawing/2014/main" id="{FF1BEA11-4C54-4543-A132-F46D2C2989D2}"/>
            </a:ext>
          </a:extLst>
        </xdr:cNvPr>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122572</xdr:rowOff>
    </xdr:from>
    <xdr:ext cx="405111" cy="259045"/>
    <xdr:sp macro="" textlink="">
      <xdr:nvSpPr>
        <xdr:cNvPr id="582" name="n_1mainValue【消防施設】&#10;有形固定資産減価償却率">
          <a:extLst>
            <a:ext uri="{FF2B5EF4-FFF2-40B4-BE49-F238E27FC236}">
              <a16:creationId xmlns:a16="http://schemas.microsoft.com/office/drawing/2014/main" id="{6CC07AF6-5E2B-4C36-8653-98E1D5320CE3}"/>
            </a:ext>
          </a:extLst>
        </xdr:cNvPr>
        <xdr:cNvSpPr txBox="1"/>
      </xdr:nvSpPr>
      <xdr:spPr>
        <a:xfrm>
          <a:off x="15266044"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143527</xdr:rowOff>
    </xdr:from>
    <xdr:ext cx="405111" cy="259045"/>
    <xdr:sp macro="" textlink="">
      <xdr:nvSpPr>
        <xdr:cNvPr id="583" name="n_2mainValue【消防施設】&#10;有形固定資産減価償却率">
          <a:extLst>
            <a:ext uri="{FF2B5EF4-FFF2-40B4-BE49-F238E27FC236}">
              <a16:creationId xmlns:a16="http://schemas.microsoft.com/office/drawing/2014/main" id="{48DF7CF2-8704-43E0-82BE-B0745CEC7315}"/>
            </a:ext>
          </a:extLst>
        </xdr:cNvPr>
        <xdr:cNvSpPr txBox="1"/>
      </xdr:nvSpPr>
      <xdr:spPr>
        <a:xfrm>
          <a:off x="1438974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164482</xdr:rowOff>
    </xdr:from>
    <xdr:ext cx="405111" cy="259045"/>
    <xdr:sp macro="" textlink="">
      <xdr:nvSpPr>
        <xdr:cNvPr id="584" name="n_3mainValue【消防施設】&#10;有形固定資産減価償却率">
          <a:extLst>
            <a:ext uri="{FF2B5EF4-FFF2-40B4-BE49-F238E27FC236}">
              <a16:creationId xmlns:a16="http://schemas.microsoft.com/office/drawing/2014/main" id="{B082467E-091D-4B44-8323-C5C9118B491F}"/>
            </a:ext>
          </a:extLst>
        </xdr:cNvPr>
        <xdr:cNvSpPr txBox="1"/>
      </xdr:nvSpPr>
      <xdr:spPr>
        <a:xfrm>
          <a:off x="13500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126382</xdr:rowOff>
    </xdr:from>
    <xdr:ext cx="405111" cy="259045"/>
    <xdr:sp macro="" textlink="">
      <xdr:nvSpPr>
        <xdr:cNvPr id="585" name="n_4mainValue【消防施設】&#10;有形固定資産減価償却率">
          <a:extLst>
            <a:ext uri="{FF2B5EF4-FFF2-40B4-BE49-F238E27FC236}">
              <a16:creationId xmlns:a16="http://schemas.microsoft.com/office/drawing/2014/main" id="{746C9526-CF06-4EDD-9DA8-296894D88235}"/>
            </a:ext>
          </a:extLst>
        </xdr:cNvPr>
        <xdr:cNvSpPr txBox="1"/>
      </xdr:nvSpPr>
      <xdr:spPr>
        <a:xfrm>
          <a:off x="12611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149B8E90-071D-424E-8A5A-9B2FD132E6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C6238ECA-54DD-444A-B808-BED9D5DE46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DE38F710-0040-4F0E-9E54-8BF275EE93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1BCA794F-F7A4-4EFC-BB0B-8FACFF4A08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1FD87630-BBD0-4F62-8341-6B7D331D39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30ED9ABA-D909-4FC4-BDF8-517E36AAD2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2F36CBE0-D9C3-4DF1-BD24-C53581AFF3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3AA15C36-A344-4ACF-93AF-5792870817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9933A015-55C6-49DE-85BD-9308BEB7B8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DDFD98DE-1BBA-48E7-AEFA-43968515C4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id="{70CE4465-D383-4B04-A3FB-588F12C61DD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id="{9FC1622C-F672-4215-B6F7-CAC525FDA75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id="{1DA593AC-C8AF-4E8C-8644-85324CE9D46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id="{E773E8BA-7C1A-4128-B6BD-FA5AB44463A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id="{6A5F3442-11E7-42E2-9DE3-463ED87DA6C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id="{B2C9D50C-A21B-4EEC-BC10-B6091D53E67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id="{A373F5D4-3D55-41A8-8767-F027E0E9ACF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id="{37AFBD7E-172A-4979-AE26-65DF404C1EF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2E21CF51-3584-4396-B8AF-17E3B54467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CA17B2E-5343-42CF-916D-3B36CF0AF0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2627DFE0-1D84-4A0D-A228-1A1FA71F85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7" name="直線コネクタ 606">
          <a:extLst>
            <a:ext uri="{FF2B5EF4-FFF2-40B4-BE49-F238E27FC236}">
              <a16:creationId xmlns:a16="http://schemas.microsoft.com/office/drawing/2014/main" id="{0D10B164-D363-45D7-83FB-8F2BC3DA57F2}"/>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8" name="【消防施設】&#10;一人当たり面積最小値テキスト">
          <a:extLst>
            <a:ext uri="{FF2B5EF4-FFF2-40B4-BE49-F238E27FC236}">
              <a16:creationId xmlns:a16="http://schemas.microsoft.com/office/drawing/2014/main" id="{3C032727-7CA3-40FD-A9A8-C65EDD94D92D}"/>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9" name="直線コネクタ 608">
          <a:extLst>
            <a:ext uri="{FF2B5EF4-FFF2-40B4-BE49-F238E27FC236}">
              <a16:creationId xmlns:a16="http://schemas.microsoft.com/office/drawing/2014/main" id="{5DAB158C-E564-40B5-A731-EE8253E7D47B}"/>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10" name="【消防施設】&#10;一人当たり面積最大値テキスト">
          <a:extLst>
            <a:ext uri="{FF2B5EF4-FFF2-40B4-BE49-F238E27FC236}">
              <a16:creationId xmlns:a16="http://schemas.microsoft.com/office/drawing/2014/main" id="{6680C029-BB82-469A-B120-8DB98926FC24}"/>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11" name="直線コネクタ 610">
          <a:extLst>
            <a:ext uri="{FF2B5EF4-FFF2-40B4-BE49-F238E27FC236}">
              <a16:creationId xmlns:a16="http://schemas.microsoft.com/office/drawing/2014/main" id="{A34EC352-C4A9-4945-AE11-40251680E7FC}"/>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12" name="【消防施設】&#10;一人当たり面積平均値テキスト">
          <a:extLst>
            <a:ext uri="{FF2B5EF4-FFF2-40B4-BE49-F238E27FC236}">
              <a16:creationId xmlns:a16="http://schemas.microsoft.com/office/drawing/2014/main" id="{CE4B147B-0B40-47AE-AA80-BD4A4FCC9431}"/>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13" name="フローチャート: 判断 612">
          <a:extLst>
            <a:ext uri="{FF2B5EF4-FFF2-40B4-BE49-F238E27FC236}">
              <a16:creationId xmlns:a16="http://schemas.microsoft.com/office/drawing/2014/main" id="{BB4F849A-3168-40F3-8D1B-96521370379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4" name="フローチャート: 判断 613">
          <a:extLst>
            <a:ext uri="{FF2B5EF4-FFF2-40B4-BE49-F238E27FC236}">
              <a16:creationId xmlns:a16="http://schemas.microsoft.com/office/drawing/2014/main" id="{9039D964-C51B-41F3-9D05-7F96FE00E812}"/>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5" name="フローチャート: 判断 614">
          <a:extLst>
            <a:ext uri="{FF2B5EF4-FFF2-40B4-BE49-F238E27FC236}">
              <a16:creationId xmlns:a16="http://schemas.microsoft.com/office/drawing/2014/main" id="{C46405FB-D06E-4799-B655-CD281291469E}"/>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6" name="フローチャート: 判断 615">
          <a:extLst>
            <a:ext uri="{FF2B5EF4-FFF2-40B4-BE49-F238E27FC236}">
              <a16:creationId xmlns:a16="http://schemas.microsoft.com/office/drawing/2014/main" id="{8665AF07-BB29-4B94-8092-4843B07F52B6}"/>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7" name="フローチャート: 判断 616">
          <a:extLst>
            <a:ext uri="{FF2B5EF4-FFF2-40B4-BE49-F238E27FC236}">
              <a16:creationId xmlns:a16="http://schemas.microsoft.com/office/drawing/2014/main" id="{18B2C899-934B-4E37-A1AE-B67D420443CD}"/>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E045A2E-E4C7-40B4-9FFC-D792AFA212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AFEEFD0-0267-484E-BA58-359E27906E6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E9D7E87-7BEC-4CC9-B32D-78AF857DA6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6BAD45E-A390-4943-9A0F-8768051B1F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F927539-4585-48BE-B6D1-4ED19B8DD5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23" name="楕円 622">
          <a:extLst>
            <a:ext uri="{FF2B5EF4-FFF2-40B4-BE49-F238E27FC236}">
              <a16:creationId xmlns:a16="http://schemas.microsoft.com/office/drawing/2014/main" id="{9687A203-50A0-4862-9203-2AE1A867A799}"/>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24" name="【消防施設】&#10;一人当たり面積該当値テキスト">
          <a:extLst>
            <a:ext uri="{FF2B5EF4-FFF2-40B4-BE49-F238E27FC236}">
              <a16:creationId xmlns:a16="http://schemas.microsoft.com/office/drawing/2014/main" id="{D4EFA2F9-F3F7-4D83-856E-C7DE8FD9853B}"/>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25" name="楕円 624">
          <a:extLst>
            <a:ext uri="{FF2B5EF4-FFF2-40B4-BE49-F238E27FC236}">
              <a16:creationId xmlns:a16="http://schemas.microsoft.com/office/drawing/2014/main" id="{6FE42BD7-A00A-4C43-8A6E-1F341C162E99}"/>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26" name="直線コネクタ 625">
          <a:extLst>
            <a:ext uri="{FF2B5EF4-FFF2-40B4-BE49-F238E27FC236}">
              <a16:creationId xmlns:a16="http://schemas.microsoft.com/office/drawing/2014/main" id="{E7E0060F-237A-415E-93E4-D67617A11C30}"/>
            </a:ext>
          </a:extLst>
        </xdr:cNvPr>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76454</xdr:rowOff>
    </xdr:from>
    <xdr:to>
      <xdr:col>107</xdr:col>
      <xdr:colOff>101600</xdr:colOff>
      <xdr:row>85</xdr:row>
      <xdr:rowOff>6604</xdr:rowOff>
    </xdr:to>
    <xdr:sp macro="" textlink="">
      <xdr:nvSpPr>
        <xdr:cNvPr id="627" name="楕円 626">
          <a:extLst>
            <a:ext uri="{FF2B5EF4-FFF2-40B4-BE49-F238E27FC236}">
              <a16:creationId xmlns:a16="http://schemas.microsoft.com/office/drawing/2014/main" id="{7AF0B441-185C-4603-A2A1-D4DD13BB7023}"/>
            </a:ext>
          </a:extLst>
        </xdr:cNvPr>
        <xdr:cNvSpPr/>
      </xdr:nvSpPr>
      <xdr:spPr>
        <a:xfrm>
          <a:off x="20383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127254</xdr:rowOff>
    </xdr:to>
    <xdr:cxnSp macro="">
      <xdr:nvCxnSpPr>
        <xdr:cNvPr id="628" name="直線コネクタ 627">
          <a:extLst>
            <a:ext uri="{FF2B5EF4-FFF2-40B4-BE49-F238E27FC236}">
              <a16:creationId xmlns:a16="http://schemas.microsoft.com/office/drawing/2014/main" id="{E27CCC7C-E264-4AD2-B2C7-BE829D51E0AF}"/>
            </a:ext>
          </a:extLst>
        </xdr:cNvPr>
        <xdr:cNvCxnSpPr/>
      </xdr:nvCxnSpPr>
      <xdr:spPr>
        <a:xfrm flipV="1">
          <a:off x="20434300" y="145176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85598</xdr:rowOff>
    </xdr:from>
    <xdr:to>
      <xdr:col>102</xdr:col>
      <xdr:colOff>165100</xdr:colOff>
      <xdr:row>85</xdr:row>
      <xdr:rowOff>15748</xdr:rowOff>
    </xdr:to>
    <xdr:sp macro="" textlink="">
      <xdr:nvSpPr>
        <xdr:cNvPr id="629" name="楕円 628">
          <a:extLst>
            <a:ext uri="{FF2B5EF4-FFF2-40B4-BE49-F238E27FC236}">
              <a16:creationId xmlns:a16="http://schemas.microsoft.com/office/drawing/2014/main" id="{7F0A1D83-6462-44B7-B94C-803A72EE5652}"/>
            </a:ext>
          </a:extLst>
        </xdr:cNvPr>
        <xdr:cNvSpPr/>
      </xdr:nvSpPr>
      <xdr:spPr>
        <a:xfrm>
          <a:off x="19494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127254</xdr:rowOff>
    </xdr:from>
    <xdr:to>
      <xdr:col>107</xdr:col>
      <xdr:colOff>50800</xdr:colOff>
      <xdr:row>84</xdr:row>
      <xdr:rowOff>136398</xdr:rowOff>
    </xdr:to>
    <xdr:cxnSp macro="">
      <xdr:nvCxnSpPr>
        <xdr:cNvPr id="630" name="直線コネクタ 629">
          <a:extLst>
            <a:ext uri="{FF2B5EF4-FFF2-40B4-BE49-F238E27FC236}">
              <a16:creationId xmlns:a16="http://schemas.microsoft.com/office/drawing/2014/main" id="{A520DA5C-C8C7-44E7-8A4A-3B31C43D28DF}"/>
            </a:ext>
          </a:extLst>
        </xdr:cNvPr>
        <xdr:cNvCxnSpPr/>
      </xdr:nvCxnSpPr>
      <xdr:spPr>
        <a:xfrm flipV="1">
          <a:off x="19545300" y="145290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631" name="楕円 630">
          <a:extLst>
            <a:ext uri="{FF2B5EF4-FFF2-40B4-BE49-F238E27FC236}">
              <a16:creationId xmlns:a16="http://schemas.microsoft.com/office/drawing/2014/main" id="{5B674F01-9F1C-4509-8537-62123A161FF4}"/>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136398</xdr:rowOff>
    </xdr:to>
    <xdr:cxnSp macro="">
      <xdr:nvCxnSpPr>
        <xdr:cNvPr id="632" name="直線コネクタ 631">
          <a:extLst>
            <a:ext uri="{FF2B5EF4-FFF2-40B4-BE49-F238E27FC236}">
              <a16:creationId xmlns:a16="http://schemas.microsoft.com/office/drawing/2014/main" id="{64518506-17D9-427B-9A80-F8C4372A8259}"/>
            </a:ext>
          </a:extLst>
        </xdr:cNvPr>
        <xdr:cNvCxnSpPr/>
      </xdr:nvCxnSpPr>
      <xdr:spPr>
        <a:xfrm>
          <a:off x="18656300" y="145313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33" name="n_1aveValue【消防施設】&#10;一人当たり面積">
          <a:extLst>
            <a:ext uri="{FF2B5EF4-FFF2-40B4-BE49-F238E27FC236}">
              <a16:creationId xmlns:a16="http://schemas.microsoft.com/office/drawing/2014/main" id="{81A2F597-1DDA-44E7-B85B-7D5AD2DDF39E}"/>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34" name="n_2aveValue【消防施設】&#10;一人当たり面積">
          <a:extLst>
            <a:ext uri="{FF2B5EF4-FFF2-40B4-BE49-F238E27FC236}">
              <a16:creationId xmlns:a16="http://schemas.microsoft.com/office/drawing/2014/main" id="{A7478D22-C92B-478B-B586-2B20CFB2A711}"/>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5" name="n_3aveValue【消防施設】&#10;一人当たり面積">
          <a:extLst>
            <a:ext uri="{FF2B5EF4-FFF2-40B4-BE49-F238E27FC236}">
              <a16:creationId xmlns:a16="http://schemas.microsoft.com/office/drawing/2014/main" id="{3DD91FBE-7674-4175-A1F9-2242584DBDB9}"/>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6" name="n_4aveValue【消防施設】&#10;一人当たり面積">
          <a:extLst>
            <a:ext uri="{FF2B5EF4-FFF2-40B4-BE49-F238E27FC236}">
              <a16:creationId xmlns:a16="http://schemas.microsoft.com/office/drawing/2014/main" id="{95172474-C96D-46D3-85D8-0378B04A11A7}"/>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37" name="n_1mainValue【消防施設】&#10;一人当たり面積">
          <a:extLst>
            <a:ext uri="{FF2B5EF4-FFF2-40B4-BE49-F238E27FC236}">
              <a16:creationId xmlns:a16="http://schemas.microsoft.com/office/drawing/2014/main" id="{717EC485-6B8D-4684-AD2E-E57D4F01ECF9}"/>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169181</xdr:rowOff>
    </xdr:from>
    <xdr:ext cx="469744" cy="259045"/>
    <xdr:sp macro="" textlink="">
      <xdr:nvSpPr>
        <xdr:cNvPr id="638" name="n_2mainValue【消防施設】&#10;一人当たり面積">
          <a:extLst>
            <a:ext uri="{FF2B5EF4-FFF2-40B4-BE49-F238E27FC236}">
              <a16:creationId xmlns:a16="http://schemas.microsoft.com/office/drawing/2014/main" id="{46258DC3-B67E-4509-BD6A-4E71A85478E8}"/>
            </a:ext>
          </a:extLst>
        </xdr:cNvPr>
        <xdr:cNvSpPr txBox="1"/>
      </xdr:nvSpPr>
      <xdr:spPr>
        <a:xfrm>
          <a:off x="20199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6875</xdr:rowOff>
    </xdr:from>
    <xdr:ext cx="469744" cy="259045"/>
    <xdr:sp macro="" textlink="">
      <xdr:nvSpPr>
        <xdr:cNvPr id="639" name="n_3mainValue【消防施設】&#10;一人当たり面積">
          <a:extLst>
            <a:ext uri="{FF2B5EF4-FFF2-40B4-BE49-F238E27FC236}">
              <a16:creationId xmlns:a16="http://schemas.microsoft.com/office/drawing/2014/main" id="{AE07EA0D-B470-4B47-9DAA-0FB1EB30D664}"/>
            </a:ext>
          </a:extLst>
        </xdr:cNvPr>
        <xdr:cNvSpPr txBox="1"/>
      </xdr:nvSpPr>
      <xdr:spPr>
        <a:xfrm>
          <a:off x="19310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25416</xdr:rowOff>
    </xdr:from>
    <xdr:ext cx="469744" cy="259045"/>
    <xdr:sp macro="" textlink="">
      <xdr:nvSpPr>
        <xdr:cNvPr id="640" name="n_4mainValue【消防施設】&#10;一人当たり面積">
          <a:extLst>
            <a:ext uri="{FF2B5EF4-FFF2-40B4-BE49-F238E27FC236}">
              <a16:creationId xmlns:a16="http://schemas.microsoft.com/office/drawing/2014/main" id="{F236A1E6-DC6B-47A5-AD6C-34CC5E177901}"/>
            </a:ext>
          </a:extLst>
        </xdr:cNvPr>
        <xdr:cNvSpPr txBox="1"/>
      </xdr:nvSpPr>
      <xdr:spPr>
        <a:xfrm>
          <a:off x="18421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B48FA937-461B-4A9F-BD7F-D553A61502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390503D-AADD-405F-8179-01FA5717AC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378C8F3A-3CE5-483E-BB42-741234E673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C8289BD6-B600-47C9-BDCC-886E4ADA2E3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8DC879C9-7302-457B-8A22-5637CDE355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1EA39B77-855E-4295-B33D-230E4E3597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1AC57CD-681D-44B1-A0C1-07C8A421E4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B1BBC1DA-2BBE-4461-BB70-17131BCCFD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4400B287-85C6-4A03-87B7-EB43AE8F6B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BF39A43B-4D7B-40B6-8326-2A2CF8BD30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9B7267AD-A910-44C1-AFBF-DFB3D8A983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F0BDDEE5-F990-40AE-B274-F81344FD96F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84F98F80-9BA0-4ECF-8C86-F5C56237532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4F19C82F-E519-4CE6-89B2-2C790AAA41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E6A5A01C-90B5-4C48-B3F7-EAD6797283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24CC69DD-D75F-45B4-A8DB-AE707570EA8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C86CB85-5C6C-4164-A876-672C306E4AB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C8A98765-3914-4650-BAE7-34035AAA0D9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F6F08630-64BE-4944-9916-F395BCB7BBF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4FD4E4D8-2C2A-4E2E-9F9A-0769377D15E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a:extLst>
            <a:ext uri="{FF2B5EF4-FFF2-40B4-BE49-F238E27FC236}">
              <a16:creationId xmlns:a16="http://schemas.microsoft.com/office/drawing/2014/main" id="{60C54C47-72FD-4579-81DD-19AD6D60CA8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E70BBF18-5A1E-4D50-8641-8DB58E137B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21686CEA-0814-449D-AD7C-674D828932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a:extLst>
            <a:ext uri="{FF2B5EF4-FFF2-40B4-BE49-F238E27FC236}">
              <a16:creationId xmlns:a16="http://schemas.microsoft.com/office/drawing/2014/main" id="{8B23ACE6-2C0F-4D0D-B8CB-E7B3A3D8986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a:extLst>
            <a:ext uri="{FF2B5EF4-FFF2-40B4-BE49-F238E27FC236}">
              <a16:creationId xmlns:a16="http://schemas.microsoft.com/office/drawing/2014/main" id="{C44B8647-2F33-4D44-8824-69A3B5E4FA4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a:extLst>
            <a:ext uri="{FF2B5EF4-FFF2-40B4-BE49-F238E27FC236}">
              <a16:creationId xmlns:a16="http://schemas.microsoft.com/office/drawing/2014/main" id="{D72AEF32-9133-47EF-A8C6-5B301E6DDF2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a:extLst>
            <a:ext uri="{FF2B5EF4-FFF2-40B4-BE49-F238E27FC236}">
              <a16:creationId xmlns:a16="http://schemas.microsoft.com/office/drawing/2014/main" id="{C0E7272B-65F1-47A3-8701-DE2EDBCFB29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a:extLst>
            <a:ext uri="{FF2B5EF4-FFF2-40B4-BE49-F238E27FC236}">
              <a16:creationId xmlns:a16="http://schemas.microsoft.com/office/drawing/2014/main" id="{CDA8E221-3DDC-4993-803E-429FF96E4C9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69" name="【庁舎】&#10;有形固定資産減価償却率平均値テキスト">
          <a:extLst>
            <a:ext uri="{FF2B5EF4-FFF2-40B4-BE49-F238E27FC236}">
              <a16:creationId xmlns:a16="http://schemas.microsoft.com/office/drawing/2014/main" id="{B5453534-D932-40C3-8800-29C59451A16F}"/>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70" name="フローチャート: 判断 669">
          <a:extLst>
            <a:ext uri="{FF2B5EF4-FFF2-40B4-BE49-F238E27FC236}">
              <a16:creationId xmlns:a16="http://schemas.microsoft.com/office/drawing/2014/main" id="{DEFF6FAE-BEA8-4897-9684-627A03C04E24}"/>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71" name="フローチャート: 判断 670">
          <a:extLst>
            <a:ext uri="{FF2B5EF4-FFF2-40B4-BE49-F238E27FC236}">
              <a16:creationId xmlns:a16="http://schemas.microsoft.com/office/drawing/2014/main" id="{90EDB5FC-F607-4CFE-81BF-5C2205603C3B}"/>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72" name="フローチャート: 判断 671">
          <a:extLst>
            <a:ext uri="{FF2B5EF4-FFF2-40B4-BE49-F238E27FC236}">
              <a16:creationId xmlns:a16="http://schemas.microsoft.com/office/drawing/2014/main" id="{174AA224-E876-4C1B-95F5-6953B1179482}"/>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73" name="フローチャート: 判断 672">
          <a:extLst>
            <a:ext uri="{FF2B5EF4-FFF2-40B4-BE49-F238E27FC236}">
              <a16:creationId xmlns:a16="http://schemas.microsoft.com/office/drawing/2014/main" id="{DDB453BA-25F0-4624-8CDC-4D789AC91F96}"/>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4" name="フローチャート: 判断 673">
          <a:extLst>
            <a:ext uri="{FF2B5EF4-FFF2-40B4-BE49-F238E27FC236}">
              <a16:creationId xmlns:a16="http://schemas.microsoft.com/office/drawing/2014/main" id="{80ADB69D-833C-433D-AAC3-E335EBC7AE53}"/>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61E13D6-E5C4-407F-BEF8-8BE2F9123A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D3470C6-872F-4353-AF16-A780E01F92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26E6B37-8959-456B-BA0C-FCA659DF38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B9A81FD-2B2C-4FBF-9053-5A7685220D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74FADDD-5105-4BCB-B66A-D8C9B395B6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160020</xdr:rowOff>
    </xdr:from>
    <xdr:to>
      <xdr:col>85</xdr:col>
      <xdr:colOff>177800</xdr:colOff>
      <xdr:row>101</xdr:row>
      <xdr:rowOff>90170</xdr:rowOff>
    </xdr:to>
    <xdr:sp macro="" textlink="">
      <xdr:nvSpPr>
        <xdr:cNvPr id="680" name="楕円 679">
          <a:extLst>
            <a:ext uri="{FF2B5EF4-FFF2-40B4-BE49-F238E27FC236}">
              <a16:creationId xmlns:a16="http://schemas.microsoft.com/office/drawing/2014/main" id="{EE8D6CA8-9BC8-4C68-880D-37437AC29C44}"/>
            </a:ext>
          </a:extLst>
        </xdr:cNvPr>
        <xdr:cNvSpPr/>
      </xdr:nvSpPr>
      <xdr:spPr>
        <a:xfrm>
          <a:off x="16268700" y="173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11447</xdr:rowOff>
    </xdr:from>
    <xdr:ext cx="405111" cy="259045"/>
    <xdr:sp macro="" textlink="">
      <xdr:nvSpPr>
        <xdr:cNvPr id="681" name="【庁舎】&#10;有形固定資産減価償却率該当値テキスト">
          <a:extLst>
            <a:ext uri="{FF2B5EF4-FFF2-40B4-BE49-F238E27FC236}">
              <a16:creationId xmlns:a16="http://schemas.microsoft.com/office/drawing/2014/main" id="{6094DC26-73C2-4399-A1AE-10E718977861}"/>
            </a:ext>
          </a:extLst>
        </xdr:cNvPr>
        <xdr:cNvSpPr txBox="1"/>
      </xdr:nvSpPr>
      <xdr:spPr>
        <a:xfrm>
          <a:off x="16357600"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151130</xdr:rowOff>
    </xdr:from>
    <xdr:to>
      <xdr:col>81</xdr:col>
      <xdr:colOff>101600</xdr:colOff>
      <xdr:row>102</xdr:row>
      <xdr:rowOff>81280</xdr:rowOff>
    </xdr:to>
    <xdr:sp macro="" textlink="">
      <xdr:nvSpPr>
        <xdr:cNvPr id="682" name="楕円 681">
          <a:extLst>
            <a:ext uri="{FF2B5EF4-FFF2-40B4-BE49-F238E27FC236}">
              <a16:creationId xmlns:a16="http://schemas.microsoft.com/office/drawing/2014/main" id="{578C69FE-3002-45AF-A5B1-FF8950356E74}"/>
            </a:ext>
          </a:extLst>
        </xdr:cNvPr>
        <xdr:cNvSpPr/>
      </xdr:nvSpPr>
      <xdr:spPr>
        <a:xfrm>
          <a:off x="1543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39370</xdr:rowOff>
    </xdr:from>
    <xdr:to>
      <xdr:col>85</xdr:col>
      <xdr:colOff>127000</xdr:colOff>
      <xdr:row>102</xdr:row>
      <xdr:rowOff>30480</xdr:rowOff>
    </xdr:to>
    <xdr:cxnSp macro="">
      <xdr:nvCxnSpPr>
        <xdr:cNvPr id="683" name="直線コネクタ 682">
          <a:extLst>
            <a:ext uri="{FF2B5EF4-FFF2-40B4-BE49-F238E27FC236}">
              <a16:creationId xmlns:a16="http://schemas.microsoft.com/office/drawing/2014/main" id="{00662E95-5CAC-409E-8F64-F2FD513C5A48}"/>
            </a:ext>
          </a:extLst>
        </xdr:cNvPr>
        <xdr:cNvCxnSpPr/>
      </xdr:nvCxnSpPr>
      <xdr:spPr>
        <a:xfrm flipV="1">
          <a:off x="15481300" y="17355820"/>
          <a:ext cx="8382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29211</xdr:rowOff>
    </xdr:from>
    <xdr:to>
      <xdr:col>76</xdr:col>
      <xdr:colOff>165100</xdr:colOff>
      <xdr:row>105</xdr:row>
      <xdr:rowOff>130811</xdr:rowOff>
    </xdr:to>
    <xdr:sp macro="" textlink="">
      <xdr:nvSpPr>
        <xdr:cNvPr id="684" name="楕円 683">
          <a:extLst>
            <a:ext uri="{FF2B5EF4-FFF2-40B4-BE49-F238E27FC236}">
              <a16:creationId xmlns:a16="http://schemas.microsoft.com/office/drawing/2014/main" id="{2257E24E-AD25-4E97-B53F-2D927AE8D84D}"/>
            </a:ext>
          </a:extLst>
        </xdr:cNvPr>
        <xdr:cNvSpPr/>
      </xdr:nvSpPr>
      <xdr:spPr>
        <a:xfrm>
          <a:off x="14541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30480</xdr:rowOff>
    </xdr:from>
    <xdr:to>
      <xdr:col>81</xdr:col>
      <xdr:colOff>50800</xdr:colOff>
      <xdr:row>105</xdr:row>
      <xdr:rowOff>80011</xdr:rowOff>
    </xdr:to>
    <xdr:cxnSp macro="">
      <xdr:nvCxnSpPr>
        <xdr:cNvPr id="685" name="直線コネクタ 684">
          <a:extLst>
            <a:ext uri="{FF2B5EF4-FFF2-40B4-BE49-F238E27FC236}">
              <a16:creationId xmlns:a16="http://schemas.microsoft.com/office/drawing/2014/main" id="{96C7FE68-09B3-4E7E-8A0E-D81A9A1F1160}"/>
            </a:ext>
          </a:extLst>
        </xdr:cNvPr>
        <xdr:cNvCxnSpPr/>
      </xdr:nvCxnSpPr>
      <xdr:spPr>
        <a:xfrm flipV="1">
          <a:off x="14592300" y="17518380"/>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5080</xdr:rowOff>
    </xdr:from>
    <xdr:to>
      <xdr:col>72</xdr:col>
      <xdr:colOff>38100</xdr:colOff>
      <xdr:row>105</xdr:row>
      <xdr:rowOff>106680</xdr:rowOff>
    </xdr:to>
    <xdr:sp macro="" textlink="">
      <xdr:nvSpPr>
        <xdr:cNvPr id="686" name="楕円 685">
          <a:extLst>
            <a:ext uri="{FF2B5EF4-FFF2-40B4-BE49-F238E27FC236}">
              <a16:creationId xmlns:a16="http://schemas.microsoft.com/office/drawing/2014/main" id="{57DEF4D4-2E82-47C3-8E82-1BD702C4E48D}"/>
            </a:ext>
          </a:extLst>
        </xdr:cNvPr>
        <xdr:cNvSpPr/>
      </xdr:nvSpPr>
      <xdr:spPr>
        <a:xfrm>
          <a:off x="136525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55880</xdr:rowOff>
    </xdr:from>
    <xdr:to>
      <xdr:col>76</xdr:col>
      <xdr:colOff>114300</xdr:colOff>
      <xdr:row>105</xdr:row>
      <xdr:rowOff>80011</xdr:rowOff>
    </xdr:to>
    <xdr:cxnSp macro="">
      <xdr:nvCxnSpPr>
        <xdr:cNvPr id="687" name="直線コネクタ 686">
          <a:extLst>
            <a:ext uri="{FF2B5EF4-FFF2-40B4-BE49-F238E27FC236}">
              <a16:creationId xmlns:a16="http://schemas.microsoft.com/office/drawing/2014/main" id="{08E8B625-B063-428C-8D9A-398C6D51A1DB}"/>
            </a:ext>
          </a:extLst>
        </xdr:cNvPr>
        <xdr:cNvCxnSpPr/>
      </xdr:nvCxnSpPr>
      <xdr:spPr>
        <a:xfrm>
          <a:off x="13703300" y="18058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688" name="楕円 687">
          <a:extLst>
            <a:ext uri="{FF2B5EF4-FFF2-40B4-BE49-F238E27FC236}">
              <a16:creationId xmlns:a16="http://schemas.microsoft.com/office/drawing/2014/main" id="{2B956A5D-4759-4328-B898-B962C5002721}"/>
            </a:ext>
          </a:extLst>
        </xdr:cNvPr>
        <xdr:cNvSpPr/>
      </xdr:nvSpPr>
      <xdr:spPr>
        <a:xfrm>
          <a:off x="1276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55880</xdr:rowOff>
    </xdr:to>
    <xdr:cxnSp macro="">
      <xdr:nvCxnSpPr>
        <xdr:cNvPr id="689" name="直線コネクタ 688">
          <a:extLst>
            <a:ext uri="{FF2B5EF4-FFF2-40B4-BE49-F238E27FC236}">
              <a16:creationId xmlns:a16="http://schemas.microsoft.com/office/drawing/2014/main" id="{C7D8BFBF-4857-443C-9157-9772189E1912}"/>
            </a:ext>
          </a:extLst>
        </xdr:cNvPr>
        <xdr:cNvCxnSpPr/>
      </xdr:nvCxnSpPr>
      <xdr:spPr>
        <a:xfrm>
          <a:off x="12814300" y="180365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690" name="n_1aveValue【庁舎】&#10;有形固定資産減価償却率">
          <a:extLst>
            <a:ext uri="{FF2B5EF4-FFF2-40B4-BE49-F238E27FC236}">
              <a16:creationId xmlns:a16="http://schemas.microsoft.com/office/drawing/2014/main" id="{0BE1DD37-1E34-4BB2-B261-69ED0E9B7C34}"/>
            </a:ext>
          </a:extLst>
        </xdr:cNvPr>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91" name="n_2aveValue【庁舎】&#10;有形固定資産減価償却率">
          <a:extLst>
            <a:ext uri="{FF2B5EF4-FFF2-40B4-BE49-F238E27FC236}">
              <a16:creationId xmlns:a16="http://schemas.microsoft.com/office/drawing/2014/main" id="{8D5809A4-91AE-420B-98AB-3DB4973437F9}"/>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92" name="n_3aveValue【庁舎】&#10;有形固定資産減価償却率">
          <a:extLst>
            <a:ext uri="{FF2B5EF4-FFF2-40B4-BE49-F238E27FC236}">
              <a16:creationId xmlns:a16="http://schemas.microsoft.com/office/drawing/2014/main" id="{96E05A0E-0617-40FA-8B70-71F101B5A3F1}"/>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93" name="n_4aveValue【庁舎】&#10;有形固定資産減価償却率">
          <a:extLst>
            <a:ext uri="{FF2B5EF4-FFF2-40B4-BE49-F238E27FC236}">
              <a16:creationId xmlns:a16="http://schemas.microsoft.com/office/drawing/2014/main" id="{D610A39A-B6ED-41B5-BD9E-2469E280B12B}"/>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97807</xdr:rowOff>
    </xdr:from>
    <xdr:ext cx="405111" cy="259045"/>
    <xdr:sp macro="" textlink="">
      <xdr:nvSpPr>
        <xdr:cNvPr id="694" name="n_1mainValue【庁舎】&#10;有形固定資産減価償却率">
          <a:extLst>
            <a:ext uri="{FF2B5EF4-FFF2-40B4-BE49-F238E27FC236}">
              <a16:creationId xmlns:a16="http://schemas.microsoft.com/office/drawing/2014/main" id="{0DC0FE4C-A64F-4802-8A7A-80D2C28B8DCF}"/>
            </a:ext>
          </a:extLst>
        </xdr:cNvPr>
        <xdr:cNvSpPr txBox="1"/>
      </xdr:nvSpPr>
      <xdr:spPr>
        <a:xfrm>
          <a:off x="152660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121938</xdr:rowOff>
    </xdr:from>
    <xdr:ext cx="405111" cy="259045"/>
    <xdr:sp macro="" textlink="">
      <xdr:nvSpPr>
        <xdr:cNvPr id="695" name="n_2mainValue【庁舎】&#10;有形固定資産減価償却率">
          <a:extLst>
            <a:ext uri="{FF2B5EF4-FFF2-40B4-BE49-F238E27FC236}">
              <a16:creationId xmlns:a16="http://schemas.microsoft.com/office/drawing/2014/main" id="{112CB7CF-8AAA-4B04-A5FD-FF257D38EDEE}"/>
            </a:ext>
          </a:extLst>
        </xdr:cNvPr>
        <xdr:cNvSpPr txBox="1"/>
      </xdr:nvSpPr>
      <xdr:spPr>
        <a:xfrm>
          <a:off x="14389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97807</xdr:rowOff>
    </xdr:from>
    <xdr:ext cx="405111" cy="259045"/>
    <xdr:sp macro="" textlink="">
      <xdr:nvSpPr>
        <xdr:cNvPr id="696" name="n_3mainValue【庁舎】&#10;有形固定資産減価償却率">
          <a:extLst>
            <a:ext uri="{FF2B5EF4-FFF2-40B4-BE49-F238E27FC236}">
              <a16:creationId xmlns:a16="http://schemas.microsoft.com/office/drawing/2014/main" id="{67DB1852-12E7-455B-97AB-7B1124DA0CE2}"/>
            </a:ext>
          </a:extLst>
        </xdr:cNvPr>
        <xdr:cNvSpPr txBox="1"/>
      </xdr:nvSpPr>
      <xdr:spPr>
        <a:xfrm>
          <a:off x="13500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697" name="n_4mainValue【庁舎】&#10;有形固定資産減価償却率">
          <a:extLst>
            <a:ext uri="{FF2B5EF4-FFF2-40B4-BE49-F238E27FC236}">
              <a16:creationId xmlns:a16="http://schemas.microsoft.com/office/drawing/2014/main" id="{1FCA92EA-135F-42E5-9388-A153198122C3}"/>
            </a:ext>
          </a:extLst>
        </xdr:cNvPr>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AF7D1393-0999-4335-9A46-0062A35205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780BBB43-F942-4692-AB10-F0CBCD4B2C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C8B42705-8E8E-4F72-98A9-FB6EE32027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CA9097C-D0E6-4B1E-A4F4-0BBF50189E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C445BB7E-85B8-46C5-9F0D-CF66D46A35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CDB6A401-8506-44AB-B0EA-B224EF43B9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C9046B50-216B-4CEF-A78F-23B6FECAF8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BFD4B60-25EC-4EAB-94A7-1A45F98C24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F322DBF3-4ADE-4961-861E-0D171E1FA6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3D723A89-73E6-4F4B-8A22-BE78A15EEF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5E7BE503-639B-41B3-B60C-9B910A3BC3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CDE3AC42-985B-4D71-BC5A-41FA6997FAD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AD6092E-D6D0-491B-8A63-96D054C0A4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928C2F46-4BCE-4FFC-955F-4F6374165E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793E0991-CDE4-490D-BC9B-5C09BEF8C8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E4736C52-7E2D-48C8-A741-5A47449F730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F21B3CB6-038F-4025-AD28-8675062454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10D2EB0F-9442-4D8B-9949-7841AD6E308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62A2741B-361F-4F10-B266-81C83994E8B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FBAC5731-98CC-4B27-AAD2-5D5A03867AC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EEF6A65E-3923-4414-84FB-009D24F42A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BD8F5AFA-5690-42BF-B549-7E2A13A11E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DA866E01-DFED-4D19-ADC4-295F329876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21" name="直線コネクタ 720">
          <a:extLst>
            <a:ext uri="{FF2B5EF4-FFF2-40B4-BE49-F238E27FC236}">
              <a16:creationId xmlns:a16="http://schemas.microsoft.com/office/drawing/2014/main" id="{6D45A211-44CC-4C43-A40D-681537B3078E}"/>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22" name="【庁舎】&#10;一人当たり面積最小値テキスト">
          <a:extLst>
            <a:ext uri="{FF2B5EF4-FFF2-40B4-BE49-F238E27FC236}">
              <a16:creationId xmlns:a16="http://schemas.microsoft.com/office/drawing/2014/main" id="{017D3400-B8ED-42FA-A745-08D2537482D3}"/>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23" name="直線コネクタ 722">
          <a:extLst>
            <a:ext uri="{FF2B5EF4-FFF2-40B4-BE49-F238E27FC236}">
              <a16:creationId xmlns:a16="http://schemas.microsoft.com/office/drawing/2014/main" id="{2287F221-A95B-44DA-8CED-AC528B9076AC}"/>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24" name="【庁舎】&#10;一人当たり面積最大値テキスト">
          <a:extLst>
            <a:ext uri="{FF2B5EF4-FFF2-40B4-BE49-F238E27FC236}">
              <a16:creationId xmlns:a16="http://schemas.microsoft.com/office/drawing/2014/main" id="{2B33892A-564F-4745-984C-F913117D642B}"/>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5" name="直線コネクタ 724">
          <a:extLst>
            <a:ext uri="{FF2B5EF4-FFF2-40B4-BE49-F238E27FC236}">
              <a16:creationId xmlns:a16="http://schemas.microsoft.com/office/drawing/2014/main" id="{1D0E0060-62AE-4ECB-99C0-D0C52A68C799}"/>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6" name="【庁舎】&#10;一人当たり面積平均値テキスト">
          <a:extLst>
            <a:ext uri="{FF2B5EF4-FFF2-40B4-BE49-F238E27FC236}">
              <a16:creationId xmlns:a16="http://schemas.microsoft.com/office/drawing/2014/main" id="{A09BB2E4-3ABA-4E78-912E-DD8DA4E4594B}"/>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7" name="フローチャート: 判断 726">
          <a:extLst>
            <a:ext uri="{FF2B5EF4-FFF2-40B4-BE49-F238E27FC236}">
              <a16:creationId xmlns:a16="http://schemas.microsoft.com/office/drawing/2014/main" id="{68A00A0A-AA7E-44FC-8F0C-BAC3694D99A0}"/>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8" name="フローチャート: 判断 727">
          <a:extLst>
            <a:ext uri="{FF2B5EF4-FFF2-40B4-BE49-F238E27FC236}">
              <a16:creationId xmlns:a16="http://schemas.microsoft.com/office/drawing/2014/main" id="{F36319AB-A89C-4218-9C47-12CC37E1F945}"/>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9" name="フローチャート: 判断 728">
          <a:extLst>
            <a:ext uri="{FF2B5EF4-FFF2-40B4-BE49-F238E27FC236}">
              <a16:creationId xmlns:a16="http://schemas.microsoft.com/office/drawing/2014/main" id="{AD475535-727B-4523-A148-03287EB25DEB}"/>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30" name="フローチャート: 判断 729">
          <a:extLst>
            <a:ext uri="{FF2B5EF4-FFF2-40B4-BE49-F238E27FC236}">
              <a16:creationId xmlns:a16="http://schemas.microsoft.com/office/drawing/2014/main" id="{C05D2407-0AFA-4680-A18D-BD2F364A411F}"/>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31" name="フローチャート: 判断 730">
          <a:extLst>
            <a:ext uri="{FF2B5EF4-FFF2-40B4-BE49-F238E27FC236}">
              <a16:creationId xmlns:a16="http://schemas.microsoft.com/office/drawing/2014/main" id="{83F27C9F-63B2-49B1-81A8-3668442022C2}"/>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958B01B-7B59-4CAE-BDF7-050C4CE157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1E1023F-D9F8-40D6-BB7F-289F914CA5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C7AED9B-D724-4D99-B885-785564B48B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E21F698-7B31-47E5-A071-A31ADAC0C6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A6FAF8D-A6CF-4AC8-B02D-2DE54E5376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92711</xdr:rowOff>
    </xdr:from>
    <xdr:to>
      <xdr:col>116</xdr:col>
      <xdr:colOff>114300</xdr:colOff>
      <xdr:row>106</xdr:row>
      <xdr:rowOff>22861</xdr:rowOff>
    </xdr:to>
    <xdr:sp macro="" textlink="">
      <xdr:nvSpPr>
        <xdr:cNvPr id="737" name="楕円 736">
          <a:extLst>
            <a:ext uri="{FF2B5EF4-FFF2-40B4-BE49-F238E27FC236}">
              <a16:creationId xmlns:a16="http://schemas.microsoft.com/office/drawing/2014/main" id="{BBEB42BF-2C1C-46D5-8B44-7664F0C606ED}"/>
            </a:ext>
          </a:extLst>
        </xdr:cNvPr>
        <xdr:cNvSpPr/>
      </xdr:nvSpPr>
      <xdr:spPr>
        <a:xfrm>
          <a:off x="221107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115588</xdr:rowOff>
    </xdr:from>
    <xdr:ext cx="469744" cy="259045"/>
    <xdr:sp macro="" textlink="">
      <xdr:nvSpPr>
        <xdr:cNvPr id="738" name="【庁舎】&#10;一人当たり面積該当値テキスト">
          <a:extLst>
            <a:ext uri="{FF2B5EF4-FFF2-40B4-BE49-F238E27FC236}">
              <a16:creationId xmlns:a16="http://schemas.microsoft.com/office/drawing/2014/main" id="{8A9B5787-4FFA-41D8-9924-D8FE704DD199}"/>
            </a:ext>
          </a:extLst>
        </xdr:cNvPr>
        <xdr:cNvSpPr txBox="1"/>
      </xdr:nvSpPr>
      <xdr:spPr>
        <a:xfrm>
          <a:off x="22199600" y="179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30480</xdr:rowOff>
    </xdr:from>
    <xdr:to>
      <xdr:col>112</xdr:col>
      <xdr:colOff>38100</xdr:colOff>
      <xdr:row>104</xdr:row>
      <xdr:rowOff>132080</xdr:rowOff>
    </xdr:to>
    <xdr:sp macro="" textlink="">
      <xdr:nvSpPr>
        <xdr:cNvPr id="739" name="楕円 738">
          <a:extLst>
            <a:ext uri="{FF2B5EF4-FFF2-40B4-BE49-F238E27FC236}">
              <a16:creationId xmlns:a16="http://schemas.microsoft.com/office/drawing/2014/main" id="{EE77AD3E-270A-45C6-977F-136D46006450}"/>
            </a:ext>
          </a:extLst>
        </xdr:cNvPr>
        <xdr:cNvSpPr/>
      </xdr:nvSpPr>
      <xdr:spPr>
        <a:xfrm>
          <a:off x="2127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81280</xdr:rowOff>
    </xdr:from>
    <xdr:to>
      <xdr:col>116</xdr:col>
      <xdr:colOff>63500</xdr:colOff>
      <xdr:row>105</xdr:row>
      <xdr:rowOff>143511</xdr:rowOff>
    </xdr:to>
    <xdr:cxnSp macro="">
      <xdr:nvCxnSpPr>
        <xdr:cNvPr id="740" name="直線コネクタ 739">
          <a:extLst>
            <a:ext uri="{FF2B5EF4-FFF2-40B4-BE49-F238E27FC236}">
              <a16:creationId xmlns:a16="http://schemas.microsoft.com/office/drawing/2014/main" id="{AC7CC4BC-B073-4F02-B05A-96FBDC141781}"/>
            </a:ext>
          </a:extLst>
        </xdr:cNvPr>
        <xdr:cNvCxnSpPr/>
      </xdr:nvCxnSpPr>
      <xdr:spPr>
        <a:xfrm>
          <a:off x="21323300" y="17912080"/>
          <a:ext cx="838200" cy="2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41" name="楕円 740">
          <a:extLst>
            <a:ext uri="{FF2B5EF4-FFF2-40B4-BE49-F238E27FC236}">
              <a16:creationId xmlns:a16="http://schemas.microsoft.com/office/drawing/2014/main" id="{9EBF5912-A797-4DFA-8F1C-26E76D02A55E}"/>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81280</xdr:rowOff>
    </xdr:from>
    <xdr:to>
      <xdr:col>111</xdr:col>
      <xdr:colOff>177800</xdr:colOff>
      <xdr:row>106</xdr:row>
      <xdr:rowOff>99061</xdr:rowOff>
    </xdr:to>
    <xdr:cxnSp macro="">
      <xdr:nvCxnSpPr>
        <xdr:cNvPr id="742" name="直線コネクタ 741">
          <a:extLst>
            <a:ext uri="{FF2B5EF4-FFF2-40B4-BE49-F238E27FC236}">
              <a16:creationId xmlns:a16="http://schemas.microsoft.com/office/drawing/2014/main" id="{9E71CC2C-6145-422F-BE95-85AB5FC22F3F}"/>
            </a:ext>
          </a:extLst>
        </xdr:cNvPr>
        <xdr:cNvCxnSpPr/>
      </xdr:nvCxnSpPr>
      <xdr:spPr>
        <a:xfrm flipV="1">
          <a:off x="20434300" y="17912080"/>
          <a:ext cx="889000" cy="36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50800</xdr:rowOff>
    </xdr:from>
    <xdr:to>
      <xdr:col>102</xdr:col>
      <xdr:colOff>165100</xdr:colOff>
      <xdr:row>106</xdr:row>
      <xdr:rowOff>152400</xdr:rowOff>
    </xdr:to>
    <xdr:sp macro="" textlink="">
      <xdr:nvSpPr>
        <xdr:cNvPr id="743" name="楕円 742">
          <a:extLst>
            <a:ext uri="{FF2B5EF4-FFF2-40B4-BE49-F238E27FC236}">
              <a16:creationId xmlns:a16="http://schemas.microsoft.com/office/drawing/2014/main" id="{931D9EA9-738A-46B3-86B2-9EEA886F8E5F}"/>
            </a:ext>
          </a:extLst>
        </xdr:cNvPr>
        <xdr:cNvSpPr/>
      </xdr:nvSpPr>
      <xdr:spPr>
        <a:xfrm>
          <a:off x="19494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101600</xdr:rowOff>
    </xdr:to>
    <xdr:cxnSp macro="">
      <xdr:nvCxnSpPr>
        <xdr:cNvPr id="744" name="直線コネクタ 743">
          <a:extLst>
            <a:ext uri="{FF2B5EF4-FFF2-40B4-BE49-F238E27FC236}">
              <a16:creationId xmlns:a16="http://schemas.microsoft.com/office/drawing/2014/main" id="{6F05CB3A-C52E-4001-98AE-21FF7015133C}"/>
            </a:ext>
          </a:extLst>
        </xdr:cNvPr>
        <xdr:cNvCxnSpPr/>
      </xdr:nvCxnSpPr>
      <xdr:spPr>
        <a:xfrm flipV="1">
          <a:off x="19545300" y="18272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54611</xdr:rowOff>
    </xdr:from>
    <xdr:to>
      <xdr:col>98</xdr:col>
      <xdr:colOff>38100</xdr:colOff>
      <xdr:row>106</xdr:row>
      <xdr:rowOff>156211</xdr:rowOff>
    </xdr:to>
    <xdr:sp macro="" textlink="">
      <xdr:nvSpPr>
        <xdr:cNvPr id="745" name="楕円 744">
          <a:extLst>
            <a:ext uri="{FF2B5EF4-FFF2-40B4-BE49-F238E27FC236}">
              <a16:creationId xmlns:a16="http://schemas.microsoft.com/office/drawing/2014/main" id="{9DAAC56E-C157-4874-BCA9-652A28139199}"/>
            </a:ext>
          </a:extLst>
        </xdr:cNvPr>
        <xdr:cNvSpPr/>
      </xdr:nvSpPr>
      <xdr:spPr>
        <a:xfrm>
          <a:off x="18605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101600</xdr:rowOff>
    </xdr:from>
    <xdr:to>
      <xdr:col>102</xdr:col>
      <xdr:colOff>114300</xdr:colOff>
      <xdr:row>106</xdr:row>
      <xdr:rowOff>105411</xdr:rowOff>
    </xdr:to>
    <xdr:cxnSp macro="">
      <xdr:nvCxnSpPr>
        <xdr:cNvPr id="746" name="直線コネクタ 745">
          <a:extLst>
            <a:ext uri="{FF2B5EF4-FFF2-40B4-BE49-F238E27FC236}">
              <a16:creationId xmlns:a16="http://schemas.microsoft.com/office/drawing/2014/main" id="{8EFE6101-5F60-4635-838D-6822EC61B4AD}"/>
            </a:ext>
          </a:extLst>
        </xdr:cNvPr>
        <xdr:cNvCxnSpPr/>
      </xdr:nvCxnSpPr>
      <xdr:spPr>
        <a:xfrm flipV="1">
          <a:off x="18656300" y="1827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7" name="n_1aveValue【庁舎】&#10;一人当たり面積">
          <a:extLst>
            <a:ext uri="{FF2B5EF4-FFF2-40B4-BE49-F238E27FC236}">
              <a16:creationId xmlns:a16="http://schemas.microsoft.com/office/drawing/2014/main" id="{93D8DF5E-DD1E-458A-BD7C-FC0D1961D6B9}"/>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48" name="n_2aveValue【庁舎】&#10;一人当たり面積">
          <a:extLst>
            <a:ext uri="{FF2B5EF4-FFF2-40B4-BE49-F238E27FC236}">
              <a16:creationId xmlns:a16="http://schemas.microsoft.com/office/drawing/2014/main" id="{89083BDA-ED23-4BEE-B01A-321583E9C148}"/>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49" name="n_3aveValue【庁舎】&#10;一人当たり面積">
          <a:extLst>
            <a:ext uri="{FF2B5EF4-FFF2-40B4-BE49-F238E27FC236}">
              <a16:creationId xmlns:a16="http://schemas.microsoft.com/office/drawing/2014/main" id="{E7CA0EE1-CBD1-49C9-AFA7-270F04CC6546}"/>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50" name="n_4aveValue【庁舎】&#10;一人当たり面積">
          <a:extLst>
            <a:ext uri="{FF2B5EF4-FFF2-40B4-BE49-F238E27FC236}">
              <a16:creationId xmlns:a16="http://schemas.microsoft.com/office/drawing/2014/main" id="{21F1D301-D0ED-4045-ACAA-889C6115641D}"/>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148607</xdr:rowOff>
    </xdr:from>
    <xdr:ext cx="469744" cy="259045"/>
    <xdr:sp macro="" textlink="">
      <xdr:nvSpPr>
        <xdr:cNvPr id="751" name="n_1mainValue【庁舎】&#10;一人当たり面積">
          <a:extLst>
            <a:ext uri="{FF2B5EF4-FFF2-40B4-BE49-F238E27FC236}">
              <a16:creationId xmlns:a16="http://schemas.microsoft.com/office/drawing/2014/main" id="{A95AFC18-6F65-48B1-8DB8-637F7AF909D4}"/>
            </a:ext>
          </a:extLst>
        </xdr:cNvPr>
        <xdr:cNvSpPr txBox="1"/>
      </xdr:nvSpPr>
      <xdr:spPr>
        <a:xfrm>
          <a:off x="210757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2" name="n_2mainValue【庁舎】&#10;一人当たり面積">
          <a:extLst>
            <a:ext uri="{FF2B5EF4-FFF2-40B4-BE49-F238E27FC236}">
              <a16:creationId xmlns:a16="http://schemas.microsoft.com/office/drawing/2014/main" id="{7DB3D89B-A30A-4701-8151-3A661B2BC1C7}"/>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753" name="n_3mainValue【庁舎】&#10;一人当たり面積">
          <a:extLst>
            <a:ext uri="{FF2B5EF4-FFF2-40B4-BE49-F238E27FC236}">
              <a16:creationId xmlns:a16="http://schemas.microsoft.com/office/drawing/2014/main" id="{9238D05E-758B-4AB6-9E2A-E817CEFFD725}"/>
            </a:ext>
          </a:extLst>
        </xdr:cNvPr>
        <xdr:cNvSpPr txBox="1"/>
      </xdr:nvSpPr>
      <xdr:spPr>
        <a:xfrm>
          <a:off x="193104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147338</xdr:rowOff>
    </xdr:from>
    <xdr:ext cx="469744" cy="259045"/>
    <xdr:sp macro="" textlink="">
      <xdr:nvSpPr>
        <xdr:cNvPr id="754" name="n_4mainValue【庁舎】&#10;一人当たり面積">
          <a:extLst>
            <a:ext uri="{FF2B5EF4-FFF2-40B4-BE49-F238E27FC236}">
              <a16:creationId xmlns:a16="http://schemas.microsoft.com/office/drawing/2014/main" id="{911382D1-9036-421E-AFC1-0C3D986502DA}"/>
            </a:ext>
          </a:extLst>
        </xdr:cNvPr>
        <xdr:cNvSpPr txBox="1"/>
      </xdr:nvSpPr>
      <xdr:spPr>
        <a:xfrm>
          <a:off x="18421427" y="183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36B7958B-333E-4A32-97C5-3C3306CDDF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CC1AFE60-D948-4627-93A8-DCFC92AF80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7C03A35B-9834-437E-B143-71C7F48487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保健センターについては昭和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年建築であり、施設や設備の老朽化が見られている。今後、改修や更新等の検討が要される。平成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年度まで有形固定資産減価償却率が類似団体平均を上回っていた庁舎については、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役場本庁舎の建替え工事が完了したため、大幅な減少となった。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その他、老朽化が顕著な支所庁舎について</a:t>
          </a:r>
          <a:r>
            <a:rPr kumimoji="1" lang="ja-JP" altLang="en-US" sz="1100">
              <a:solidFill>
                <a:schemeClr val="dk1"/>
              </a:solidFill>
              <a:effectLst/>
              <a:latin typeface="+mn-lt"/>
              <a:ea typeface="+mn-ea"/>
              <a:cs typeface="+mn-cs"/>
            </a:rPr>
            <a:t>は個別施設計画に基づいた公共施設の</a:t>
          </a:r>
          <a:r>
            <a:rPr kumimoji="1" lang="ja-JP" altLang="ja-JP" sz="1100">
              <a:solidFill>
                <a:schemeClr val="dk1"/>
              </a:solidFill>
              <a:effectLst/>
              <a:latin typeface="+mn-lt"/>
              <a:ea typeface="+mn-ea"/>
              <a:cs typeface="+mn-cs"/>
            </a:rPr>
            <a:t>集約化及び</a:t>
          </a:r>
          <a:r>
            <a:rPr kumimoji="1" lang="ja-JP" altLang="en-US" sz="1100">
              <a:solidFill>
                <a:schemeClr val="dk1"/>
              </a:solidFill>
              <a:effectLst/>
              <a:latin typeface="+mn-lt"/>
              <a:ea typeface="+mn-ea"/>
              <a:cs typeface="+mn-cs"/>
            </a:rPr>
            <a:t>複合化の方針を踏まえた</a:t>
          </a:r>
          <a:r>
            <a:rPr kumimoji="1" lang="ja-JP" altLang="ja-JP" sz="1100">
              <a:solidFill>
                <a:schemeClr val="dk1"/>
              </a:solidFill>
              <a:effectLst/>
              <a:latin typeface="+mn-lt"/>
              <a:ea typeface="+mn-ea"/>
              <a:cs typeface="+mn-cs"/>
            </a:rPr>
            <a:t>建替え等が検討されており、今後数値の改善が見込まれる。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今年度数値において庁舎の一人当たりの面積について大幅な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となっているが、これは平成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年度末時点では旧本庁舎が新庁舎と並行して存在していたためであ</a:t>
          </a:r>
          <a:r>
            <a:rPr kumimoji="1" lang="ja-JP" altLang="en-US" sz="1100">
              <a:solidFill>
                <a:schemeClr val="dk1"/>
              </a:solidFill>
              <a:effectLst/>
              <a:latin typeface="+mn-lt"/>
              <a:ea typeface="+mn-ea"/>
              <a:cs typeface="+mn-cs"/>
            </a:rPr>
            <a:t>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策定済みの個別施設計画に基づき、町の現状に合わせた計画的な修繕と更新を行うことで施設維持に要するコストの縮減を図るとともに、行政サービスの質の向上を行えるよう検討を重ね、健全な行財政運営に努め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
13,114
47.40
5,966,856
5,676,599
262,452
4,062,703
6,058,359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年度の基準財政需要額は、合併特例債の償還額の増等により昨年度よりも増額となった。基準財政収入額も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需要額の増の割合が収入額の増の割合を上回ったため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より０．１ポイント減少し、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全国平均と同水準であり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は上回っているものの埼玉県平均を下回っており、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税の徴収強化等により歳入の確保に努めていく。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6773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10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162137</xdr:rowOff>
    </xdr:from>
    <xdr:to>
      <xdr:col>15</xdr:col>
      <xdr:colOff>82550</xdr:colOff>
      <xdr:row>42</xdr:row>
      <xdr:rowOff>170180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162137</xdr:rowOff>
    </xdr:from>
    <xdr:to>
      <xdr:col>11</xdr:col>
      <xdr:colOff>31750</xdr:colOff>
      <xdr:row>42</xdr:row>
      <xdr:rowOff>162137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63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127423</xdr:rowOff>
    </xdr:from>
    <xdr:to>
      <xdr:col>23</xdr:col>
      <xdr:colOff>184150</xdr:colOff>
      <xdr:row>43</xdr:row>
      <xdr:rowOff>57573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143950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111337</xdr:rowOff>
    </xdr:from>
    <xdr:to>
      <xdr:col>11</xdr:col>
      <xdr:colOff>82550</xdr:colOff>
      <xdr:row>43</xdr:row>
      <xdr:rowOff>41487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51664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111337</xdr:rowOff>
    </xdr:from>
    <xdr:to>
      <xdr:col>7</xdr:col>
      <xdr:colOff>31750</xdr:colOff>
      <xdr:row>43</xdr:row>
      <xdr:rowOff>41487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51664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公債費の増及び給食無償化に伴う一般財源負担額の増によるものとなっている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公債費については今後も長期的な償還が要されることから、国や県の補助事業等の積極的な活用を行うなど、自主財源の更なる確保に努めていく。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18506</xdr:rowOff>
    </xdr:from>
    <xdr:to>
      <xdr:col>23</xdr:col>
      <xdr:colOff>133350</xdr:colOff>
      <xdr:row>66</xdr:row>
      <xdr:rowOff>148046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305506"/>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120123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3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148046</xdr:rowOff>
    </xdr:from>
    <xdr:to>
      <xdr:col>24</xdr:col>
      <xdr:colOff>12700</xdr:colOff>
      <xdr:row>66</xdr:row>
      <xdr:rowOff>148046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6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104883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18506</xdr:rowOff>
    </xdr:from>
    <xdr:to>
      <xdr:col>24</xdr:col>
      <xdr:colOff>12700</xdr:colOff>
      <xdr:row>60</xdr:row>
      <xdr:rowOff>18506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30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63</xdr:row>
      <xdr:rowOff>166007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36366"/>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35214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18687</xdr:rowOff>
    </xdr:from>
    <xdr:to>
      <xdr:col>23</xdr:col>
      <xdr:colOff>184150</xdr:colOff>
      <xdr:row>63</xdr:row>
      <xdr:rowOff>120287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145324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3636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18687</xdr:rowOff>
    </xdr:from>
    <xdr:to>
      <xdr:col>19</xdr:col>
      <xdr:colOff>184150</xdr:colOff>
      <xdr:row>63</xdr:row>
      <xdr:rowOff>120287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105064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63</xdr:row>
      <xdr:rowOff>145324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64140"/>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134983</xdr:rowOff>
    </xdr:from>
    <xdr:to>
      <xdr:col>15</xdr:col>
      <xdr:colOff>133350</xdr:colOff>
      <xdr:row>63</xdr:row>
      <xdr:rowOff>65133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148590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4693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59146</xdr:rowOff>
    </xdr:from>
    <xdr:to>
      <xdr:col>11</xdr:col>
      <xdr:colOff>82550</xdr:colOff>
      <xdr:row>62</xdr:row>
      <xdr:rowOff>160746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95993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152037</xdr:rowOff>
    </xdr:from>
    <xdr:to>
      <xdr:col>7</xdr:col>
      <xdr:colOff>31750</xdr:colOff>
      <xdr:row>59</xdr:row>
      <xdr:rowOff>82187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92364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前年度と比較し、増となっている。</a:t>
          </a:r>
        </a:p>
        <a:p>
          <a:r>
            <a:rPr kumimoji="1" lang="ja-JP" altLang="en-US" sz="1300">
              <a:latin typeface="ＭＳ Ｐゴシック" panose="020B0600070205080204" pitchFamily="50" charset="-128"/>
              <a:ea typeface="ＭＳ Ｐゴシック" panose="020B0600070205080204" pitchFamily="50" charset="-128"/>
            </a:rPr>
            <a:t>人件費自体は前年度よりも増となったが、前年度に行った新庁舎建設事業に伴う備品購入に伴う物件費の減が大きく、総額として減となった。</a:t>
          </a:r>
        </a:p>
        <a:p>
          <a:r>
            <a:rPr kumimoji="1" lang="ja-JP" altLang="en-US" sz="1300">
              <a:latin typeface="ＭＳ Ｐゴシック" panose="020B0600070205080204" pitchFamily="50" charset="-128"/>
              <a:ea typeface="ＭＳ Ｐゴシック" panose="020B0600070205080204" pitchFamily="50" charset="-128"/>
            </a:rPr>
            <a:t>物件費における各種委託料の減額等について努めて行きたい。委託料については、職員ができることは直営で行うなど、今後も経費削減に努めていく。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64709</xdr:rowOff>
    </xdr:from>
    <xdr:to>
      <xdr:col>23</xdr:col>
      <xdr:colOff>133350</xdr:colOff>
      <xdr:row>81</xdr:row>
      <xdr:rowOff>72575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52159"/>
          <a:ext cx="8382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38266</xdr:rowOff>
    </xdr:from>
    <xdr:to>
      <xdr:col>19</xdr:col>
      <xdr:colOff>133350</xdr:colOff>
      <xdr:row>81</xdr:row>
      <xdr:rowOff>64709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25716"/>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29769</xdr:rowOff>
    </xdr:from>
    <xdr:to>
      <xdr:col>15</xdr:col>
      <xdr:colOff>82550</xdr:colOff>
      <xdr:row>81</xdr:row>
      <xdr:rowOff>38266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172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29769</xdr:rowOff>
    </xdr:from>
    <xdr:to>
      <xdr:col>11</xdr:col>
      <xdr:colOff>31750</xdr:colOff>
      <xdr:row>81</xdr:row>
      <xdr:rowOff>33866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17219"/>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21775</xdr:rowOff>
    </xdr:from>
    <xdr:to>
      <xdr:col>23</xdr:col>
      <xdr:colOff>184150</xdr:colOff>
      <xdr:row>81</xdr:row>
      <xdr:rowOff>123375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114502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13909</xdr:rowOff>
    </xdr:from>
    <xdr:to>
      <xdr:col>19</xdr:col>
      <xdr:colOff>184150</xdr:colOff>
      <xdr:row>81</xdr:row>
      <xdr:rowOff>115509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125686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7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158916</xdr:rowOff>
    </xdr:from>
    <xdr:to>
      <xdr:col>15</xdr:col>
      <xdr:colOff>133350</xdr:colOff>
      <xdr:row>81</xdr:row>
      <xdr:rowOff>89066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99243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150419</xdr:rowOff>
    </xdr:from>
    <xdr:to>
      <xdr:col>11</xdr:col>
      <xdr:colOff>82550</xdr:colOff>
      <xdr:row>81</xdr:row>
      <xdr:rowOff>80569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90746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154516</xdr:rowOff>
    </xdr:from>
    <xdr:to>
      <xdr:col>7</xdr:col>
      <xdr:colOff>31750</xdr:colOff>
      <xdr:row>81</xdr:row>
      <xdr:rowOff>84666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94843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神川町の令和元年度数値では、依然として全国市平均や全国町村平均を上回っている。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今後も引き続き国や県の給与水準等の動向を注視し給与水準の適正化を図る必要がある。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51910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68943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68943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761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１月１日に行われた神川町・神泉村の合併後、平成１８～２２年度は退職者に対して新規職員の採用をしないという職員削減方針が実施され、職員数は減少傾向にあった。その後平成２３年度からは、退職者数の補充による職員採用を退職者の半数にとどめる等して職員数の削減を継続させた。</a:t>
          </a: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しかし依然として人口千人当たりの職員数は、埼玉県平均値を大きく上回っている。今後は計画的な職員採用を実施し、適切な定員管理を実施していく。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35856</xdr:rowOff>
    </xdr:from>
    <xdr:to>
      <xdr:col>81</xdr:col>
      <xdr:colOff>44450</xdr:colOff>
      <xdr:row>60</xdr:row>
      <xdr:rowOff>57573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2285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35856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97922"/>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16552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9792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6900</xdr:rowOff>
    </xdr:from>
    <xdr:to>
      <xdr:col>68</xdr:col>
      <xdr:colOff>152400</xdr:colOff>
      <xdr:row>60</xdr:row>
      <xdr:rowOff>16552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939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156506</xdr:rowOff>
    </xdr:from>
    <xdr:to>
      <xdr:col>77</xdr:col>
      <xdr:colOff>95250</xdr:colOff>
      <xdr:row>60</xdr:row>
      <xdr:rowOff>86656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96833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4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131572</xdr:rowOff>
    </xdr:from>
    <xdr:to>
      <xdr:col>73</xdr:col>
      <xdr:colOff>44450</xdr:colOff>
      <xdr:row>60</xdr:row>
      <xdr:rowOff>61722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71899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137202</xdr:rowOff>
    </xdr:from>
    <xdr:to>
      <xdr:col>68</xdr:col>
      <xdr:colOff>203200</xdr:colOff>
      <xdr:row>60</xdr:row>
      <xdr:rowOff>67352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77529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2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127550</xdr:rowOff>
    </xdr:from>
    <xdr:to>
      <xdr:col>64</xdr:col>
      <xdr:colOff>152400</xdr:colOff>
      <xdr:row>60</xdr:row>
      <xdr:rowOff>57700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67877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実質公債費比率は６．６％となり、前年度比で０．８ポイント増加した。</a:t>
          </a:r>
        </a:p>
        <a:p>
          <a:r>
            <a:rPr kumimoji="1" lang="ja-JP" altLang="en-US" sz="1300">
              <a:latin typeface="ＭＳ Ｐゴシック" panose="020B0600070205080204" pitchFamily="50" charset="-128"/>
              <a:ea typeface="ＭＳ Ｐゴシック" panose="020B0600070205080204" pitchFamily="50" charset="-128"/>
            </a:rPr>
            <a:t>これは、新庁舎建設事業に係る合併特例債の償還開始により、元利償還額が増加したことが主な要因となっている。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地方債活用の計画にあたっては、合併特例債等の交付税措置率の高いものを選択する等実質公債費比率の抑制に努めており、類似団体平均との比較では低い数値を維持している。しかし、今後も地方債活用を計画していることからも、継続して同数値の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101298</xdr:rowOff>
    </xdr:from>
    <xdr:to>
      <xdr:col>81</xdr:col>
      <xdr:colOff>44450</xdr:colOff>
      <xdr:row>38</xdr:row>
      <xdr:rowOff>21772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4449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66826</xdr:rowOff>
    </xdr:from>
    <xdr:to>
      <xdr:col>77</xdr:col>
      <xdr:colOff>44450</xdr:colOff>
      <xdr:row>37</xdr:row>
      <xdr:rowOff>101298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4104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123372</xdr:rowOff>
    </xdr:from>
    <xdr:to>
      <xdr:col>72</xdr:col>
      <xdr:colOff>203200</xdr:colOff>
      <xdr:row>37</xdr:row>
      <xdr:rowOff>66826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2955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123372</xdr:rowOff>
    </xdr:from>
    <xdr:to>
      <xdr:col>68</xdr:col>
      <xdr:colOff>152400</xdr:colOff>
      <xdr:row>36</xdr:row>
      <xdr:rowOff>146352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2955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50498</xdr:rowOff>
    </xdr:from>
    <xdr:to>
      <xdr:col>77</xdr:col>
      <xdr:colOff>95250</xdr:colOff>
      <xdr:row>37</xdr:row>
      <xdr:rowOff>152098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162275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72572</xdr:rowOff>
    </xdr:from>
    <xdr:to>
      <xdr:col>68</xdr:col>
      <xdr:colOff>203200</xdr:colOff>
      <xdr:row>37</xdr:row>
      <xdr:rowOff>2722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12899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将来負担比率は前年度比で２．９ポイント減少し、０となった。</a:t>
          </a:r>
        </a:p>
        <a:p>
          <a:r>
            <a:rPr kumimoji="1" lang="ja-JP" altLang="en-US" sz="1300">
              <a:latin typeface="ＭＳ Ｐゴシック" panose="020B0600070205080204" pitchFamily="50" charset="-128"/>
              <a:ea typeface="ＭＳ Ｐゴシック" panose="020B0600070205080204" pitchFamily="50" charset="-128"/>
            </a:rPr>
            <a:t>新庁舎建設事業に係る合併特例債の償還開始により、地方債現在高が減となり、充当可能財源当が上回ったためである。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今後も地方債の活用を行う計画であると同時に既発債の償還が進むことから、増減の見込まれる将来負担比率を注視しつつ、適切な地方債の活用に努めていく。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92408</xdr:rowOff>
    </xdr:from>
    <xdr:to>
      <xdr:col>77</xdr:col>
      <xdr:colOff>44450</xdr:colOff>
      <xdr:row>13</xdr:row>
      <xdr:rowOff>117687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32125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92408</xdr:rowOff>
    </xdr:from>
    <xdr:to>
      <xdr:col>72</xdr:col>
      <xdr:colOff>203200</xdr:colOff>
      <xdr:row>14</xdr:row>
      <xdr:rowOff>48502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32125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17192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147562</xdr:rowOff>
    </xdr:from>
    <xdr:to>
      <xdr:col>68</xdr:col>
      <xdr:colOff>152400</xdr:colOff>
      <xdr:row>14</xdr:row>
      <xdr:rowOff>48502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3764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66887</xdr:rowOff>
    </xdr:from>
    <xdr:to>
      <xdr:col>77</xdr:col>
      <xdr:colOff>95250</xdr:colOff>
      <xdr:row>13</xdr:row>
      <xdr:rowOff>168487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7214</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0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41608</xdr:rowOff>
    </xdr:from>
    <xdr:to>
      <xdr:col>73</xdr:col>
      <xdr:colOff>44450</xdr:colOff>
      <xdr:row>13</xdr:row>
      <xdr:rowOff>143208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153385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169152</xdr:rowOff>
    </xdr:from>
    <xdr:to>
      <xdr:col>68</xdr:col>
      <xdr:colOff>203200</xdr:colOff>
      <xdr:row>14</xdr:row>
      <xdr:rowOff>99302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109479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96762</xdr:rowOff>
    </xdr:from>
    <xdr:to>
      <xdr:col>64</xdr:col>
      <xdr:colOff>152400</xdr:colOff>
      <xdr:row>14</xdr:row>
      <xdr:rowOff>26912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37089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
13,114
47.40
5,966,856
5,676,599
262,452
4,062,703
6,058,359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人件費に係る経常収支比率は２５．１％となり、前年度比で０．４ポイント減少している。これは職員の新陳代謝によるものである。</a:t>
          </a:r>
        </a:p>
        <a:p>
          <a:r>
            <a:rPr kumimoji="1" lang="ja-JP" altLang="en-US" sz="1300">
              <a:latin typeface="ＭＳ Ｐゴシック" panose="020B0600070205080204" pitchFamily="50" charset="-128"/>
              <a:ea typeface="ＭＳ Ｐゴシック" panose="020B0600070205080204" pitchFamily="50" charset="-128"/>
            </a:rPr>
            <a:t>前年度に比べ減少はしたが、それでも埼玉県平均を若干上回っている。今後も引き続き適正な定員管理や時間外手当の縮減等、人件費の抑制に努めていく。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物件費に係る経常収支比率は１１．９％となり、前年度比で０．５ポイント増加した。これは前年度行った新庁舎建設事業に伴う備品購入費等が減となったことによるものである。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職員で可能な範囲は直営で行う等による委託料の削減、施設の維持管理経費についての点検実施等に取り組み物件費の抑制に努めていく。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26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26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4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14</xdr:row>
      <xdr:rowOff>53848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08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147066</xdr:rowOff>
    </xdr:from>
    <xdr:to>
      <xdr:col>78</xdr:col>
      <xdr:colOff>120650</xdr:colOff>
      <xdr:row>14</xdr:row>
      <xdr:rowOff>77216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87393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扶助費に係る経常収支比率は、５．０％となり前年度比で０．３ポイント増加している。これは訓練等給付費の増によりものである。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住民に求められる事業は多岐にわたるものの、必要な事業を見極め、支出の抑制を行うと同時に、効果的な扶助費支出を行う必要がある。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7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1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その他に係る経常収支比率は１３．６％となり、前年度比で０．５ポイント減少している。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これは国保施設勘定への繰出金が減となったことによるものである。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当数値は、各特別会計の事業運営による増減が生じることとなる。各会計の適切な事業運営により、繰出金等の安定した抑制を図っていく。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補助費等に係る経常収支比率は１４．０％となり、前年度比で０</a:t>
          </a:r>
          <a:r>
            <a:rPr kumimoji="1" lang="en-US" altLang="ja-JP" sz="1300" b="0">
              <a:latin typeface="ＭＳ Ｐゴシック" panose="020B0600070205080204" pitchFamily="50" charset="-128"/>
              <a:ea typeface="ＭＳ Ｐゴシック" panose="020B0600070205080204" pitchFamily="50" charset="-128"/>
            </a:rPr>
            <a:t>.</a:t>
          </a:r>
          <a:r>
            <a:rPr kumimoji="1" lang="ja-JP" altLang="en-US" sz="1300" b="0">
              <a:latin typeface="ＭＳ Ｐゴシック" panose="020B0600070205080204" pitchFamily="50" charset="-128"/>
              <a:ea typeface="ＭＳ Ｐゴシック" panose="020B0600070205080204" pitchFamily="50" charset="-128"/>
            </a:rPr>
            <a:t>２ポイント減少した。これは、補助事業返還金が減となったためである。</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公債費に係る経常収支比率は、２０．４％となり前年度比で２．２ポイント増加している。これは新庁舎建設事業に伴う合併特例債の償還額の増によるものである。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類似団体平均や全国・埼玉県平均を上回っている状態だが、今後も大規模事業への地方債活用が計画されている。公共施設の保有量を含めた適切な管理等により、借入の抑制を行う必要がある。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51533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142239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4086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514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92710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公債費以外に係る経常収支比率は６９．６％となり、前年度比で０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３ポイント減少した。</a:t>
          </a:r>
        </a:p>
        <a:p>
          <a:r>
            <a:rPr kumimoji="1" lang="ja-JP" altLang="en-US" sz="1300">
              <a:latin typeface="ＭＳ Ｐゴシック" panose="020B0600070205080204" pitchFamily="50" charset="-128"/>
              <a:ea typeface="ＭＳ Ｐゴシック" panose="020B0600070205080204" pitchFamily="50" charset="-128"/>
            </a:rPr>
            <a:t>公債費については、予定される大規模事業に地方債の活用を計画していることを踏まえ、今後増加する見込みとなっている。これに合わせ、公債費以外についても、扶助費や物件費について更なる増加が見込まれる。今後は更なる事務事業の見直し等を行い、経常経費の抑制を図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8128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024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97180"/>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147711</xdr:rowOff>
    </xdr:from>
    <xdr:to>
      <xdr:col>29</xdr:col>
      <xdr:colOff>127000</xdr:colOff>
      <xdr:row>17</xdr:row>
      <xdr:rowOff>164544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9986"/>
          <a:ext cx="6477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164544</xdr:rowOff>
    </xdr:from>
    <xdr:to>
      <xdr:col>26</xdr:col>
      <xdr:colOff>50800</xdr:colOff>
      <xdr:row>18</xdr:row>
      <xdr:rowOff>1971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6819"/>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1971</xdr:rowOff>
    </xdr:from>
    <xdr:to>
      <xdr:col>22</xdr:col>
      <xdr:colOff>114300</xdr:colOff>
      <xdr:row>18</xdr:row>
      <xdr:rowOff>25585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5696"/>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25585</xdr:rowOff>
    </xdr:from>
    <xdr:to>
      <xdr:col>18</xdr:col>
      <xdr:colOff>177800</xdr:colOff>
      <xdr:row>18</xdr:row>
      <xdr:rowOff>29182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9310"/>
          <a:ext cx="698500" cy="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96911</xdr:rowOff>
    </xdr:from>
    <xdr:to>
      <xdr:col>29</xdr:col>
      <xdr:colOff>177800</xdr:colOff>
      <xdr:row>18</xdr:row>
      <xdr:rowOff>27061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68988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113744</xdr:rowOff>
    </xdr:from>
    <xdr:to>
      <xdr:col>26</xdr:col>
      <xdr:colOff>101600</xdr:colOff>
      <xdr:row>18</xdr:row>
      <xdr:rowOff>43894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28671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122621</xdr:rowOff>
    </xdr:from>
    <xdr:to>
      <xdr:col>22</xdr:col>
      <xdr:colOff>165100</xdr:colOff>
      <xdr:row>18</xdr:row>
      <xdr:rowOff>52771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37548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146235</xdr:rowOff>
    </xdr:from>
    <xdr:to>
      <xdr:col>19</xdr:col>
      <xdr:colOff>38100</xdr:colOff>
      <xdr:row>18</xdr:row>
      <xdr:rowOff>76385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149832</xdr:rowOff>
    </xdr:from>
    <xdr:to>
      <xdr:col>15</xdr:col>
      <xdr:colOff>101600</xdr:colOff>
      <xdr:row>18</xdr:row>
      <xdr:rowOff>79982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64759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83338</xdr:rowOff>
    </xdr:from>
    <xdr:to>
      <xdr:col>29</xdr:col>
      <xdr:colOff>127000</xdr:colOff>
      <xdr:row>37</xdr:row>
      <xdr:rowOff>161175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8038"/>
          <a:ext cx="647700" cy="7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121190</xdr:rowOff>
    </xdr:from>
    <xdr:to>
      <xdr:col>26</xdr:col>
      <xdr:colOff>50800</xdr:colOff>
      <xdr:row>37</xdr:row>
      <xdr:rowOff>161175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45890"/>
          <a:ext cx="698500" cy="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121190</xdr:rowOff>
    </xdr:from>
    <xdr:to>
      <xdr:col>22</xdr:col>
      <xdr:colOff>114300</xdr:colOff>
      <xdr:row>37</xdr:row>
      <xdr:rowOff>192627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45890"/>
          <a:ext cx="6985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192627</xdr:rowOff>
    </xdr:from>
    <xdr:to>
      <xdr:col>18</xdr:col>
      <xdr:colOff>177800</xdr:colOff>
      <xdr:row>37</xdr:row>
      <xdr:rowOff>214040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7327"/>
          <a:ext cx="698500" cy="2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32538</xdr:rowOff>
    </xdr:from>
    <xdr:to>
      <xdr:col>29</xdr:col>
      <xdr:colOff>177800</xdr:colOff>
      <xdr:row>37</xdr:row>
      <xdr:rowOff>134138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110375</xdr:rowOff>
    </xdr:from>
    <xdr:to>
      <xdr:col>26</xdr:col>
      <xdr:colOff>101600</xdr:colOff>
      <xdr:row>37</xdr:row>
      <xdr:rowOff>211975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196752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70390</xdr:rowOff>
    </xdr:from>
    <xdr:to>
      <xdr:col>22</xdr:col>
      <xdr:colOff>165100</xdr:colOff>
      <xdr:row>37</xdr:row>
      <xdr:rowOff>171990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156767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141827</xdr:rowOff>
    </xdr:from>
    <xdr:to>
      <xdr:col>19</xdr:col>
      <xdr:colOff>38100</xdr:colOff>
      <xdr:row>37</xdr:row>
      <xdr:rowOff>243427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228204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163240</xdr:rowOff>
    </xdr:from>
    <xdr:to>
      <xdr:col>15</xdr:col>
      <xdr:colOff>101600</xdr:colOff>
      <xdr:row>37</xdr:row>
      <xdr:rowOff>264840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8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249617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
13,114
47.40
5,966,856
5,676,599
262,452
4,062,703
6,058,359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49275</xdr:rowOff>
    </xdr:from>
    <xdr:to>
      <xdr:col>24</xdr:col>
      <xdr:colOff>63500</xdr:colOff>
      <xdr:row>37</xdr:row>
      <xdr:rowOff>74741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92925"/>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63466</xdr:rowOff>
    </xdr:from>
    <xdr:to>
      <xdr:col>19</xdr:col>
      <xdr:colOff>177800</xdr:colOff>
      <xdr:row>37</xdr:row>
      <xdr:rowOff>74741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07116"/>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63466</xdr:rowOff>
    </xdr:from>
    <xdr:to>
      <xdr:col>15</xdr:col>
      <xdr:colOff>50800</xdr:colOff>
      <xdr:row>37</xdr:row>
      <xdr:rowOff>78161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711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62881</xdr:rowOff>
    </xdr:from>
    <xdr:to>
      <xdr:col>10</xdr:col>
      <xdr:colOff>114300</xdr:colOff>
      <xdr:row>37</xdr:row>
      <xdr:rowOff>78161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06531"/>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169925</xdr:rowOff>
    </xdr:from>
    <xdr:to>
      <xdr:col>24</xdr:col>
      <xdr:colOff>114300</xdr:colOff>
      <xdr:row>37</xdr:row>
      <xdr:rowOff>100075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148352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23941</xdr:rowOff>
    </xdr:from>
    <xdr:to>
      <xdr:col>20</xdr:col>
      <xdr:colOff>38100</xdr:colOff>
      <xdr:row>37</xdr:row>
      <xdr:rowOff>125541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116668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12666</xdr:rowOff>
    </xdr:from>
    <xdr:to>
      <xdr:col>15</xdr:col>
      <xdr:colOff>101600</xdr:colOff>
      <xdr:row>37</xdr:row>
      <xdr:rowOff>114266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105393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27361</xdr:rowOff>
    </xdr:from>
    <xdr:to>
      <xdr:col>10</xdr:col>
      <xdr:colOff>165100</xdr:colOff>
      <xdr:row>37</xdr:row>
      <xdr:rowOff>128961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120088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12081</xdr:rowOff>
    </xdr:from>
    <xdr:to>
      <xdr:col>6</xdr:col>
      <xdr:colOff>38100</xdr:colOff>
      <xdr:row>37</xdr:row>
      <xdr:rowOff>113681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104808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4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21966</xdr:rowOff>
    </xdr:from>
    <xdr:to>
      <xdr:col>24</xdr:col>
      <xdr:colOff>63500</xdr:colOff>
      <xdr:row>57</xdr:row>
      <xdr:rowOff>28363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794616"/>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21966</xdr:rowOff>
    </xdr:from>
    <xdr:to>
      <xdr:col>19</xdr:col>
      <xdr:colOff>177800</xdr:colOff>
      <xdr:row>57</xdr:row>
      <xdr:rowOff>43089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9461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43089</xdr:rowOff>
    </xdr:from>
    <xdr:to>
      <xdr:col>15</xdr:col>
      <xdr:colOff>50800</xdr:colOff>
      <xdr:row>57</xdr:row>
      <xdr:rowOff>45434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1573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41653</xdr:rowOff>
    </xdr:from>
    <xdr:to>
      <xdr:col>10</xdr:col>
      <xdr:colOff>114300</xdr:colOff>
      <xdr:row>57</xdr:row>
      <xdr:rowOff>45434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1430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149013</xdr:rowOff>
    </xdr:from>
    <xdr:to>
      <xdr:col>24</xdr:col>
      <xdr:colOff>114300</xdr:colOff>
      <xdr:row>57</xdr:row>
      <xdr:rowOff>79163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63940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142616</xdr:rowOff>
    </xdr:from>
    <xdr:to>
      <xdr:col>20</xdr:col>
      <xdr:colOff>38100</xdr:colOff>
      <xdr:row>57</xdr:row>
      <xdr:rowOff>72766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63893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163739</xdr:rowOff>
    </xdr:from>
    <xdr:to>
      <xdr:col>15</xdr:col>
      <xdr:colOff>101600</xdr:colOff>
      <xdr:row>57</xdr:row>
      <xdr:rowOff>93889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85016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166084</xdr:rowOff>
    </xdr:from>
    <xdr:to>
      <xdr:col>10</xdr:col>
      <xdr:colOff>165100</xdr:colOff>
      <xdr:row>57</xdr:row>
      <xdr:rowOff>96234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162303</xdr:rowOff>
    </xdr:from>
    <xdr:to>
      <xdr:col>6</xdr:col>
      <xdr:colOff>38100</xdr:colOff>
      <xdr:row>57</xdr:row>
      <xdr:rowOff>92453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83580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73101</xdr:rowOff>
    </xdr:from>
    <xdr:to>
      <xdr:col>24</xdr:col>
      <xdr:colOff>63500</xdr:colOff>
      <xdr:row>78</xdr:row>
      <xdr:rowOff>98933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6201"/>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98933</xdr:rowOff>
    </xdr:from>
    <xdr:to>
      <xdr:col>19</xdr:col>
      <xdr:colOff>177800</xdr:colOff>
      <xdr:row>78</xdr:row>
      <xdr:rowOff>168999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72033"/>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158331</xdr:rowOff>
    </xdr:from>
    <xdr:to>
      <xdr:col>15</xdr:col>
      <xdr:colOff>50800</xdr:colOff>
      <xdr:row>78</xdr:row>
      <xdr:rowOff>168999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3143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158331</xdr:rowOff>
    </xdr:from>
    <xdr:to>
      <xdr:col>10</xdr:col>
      <xdr:colOff>114300</xdr:colOff>
      <xdr:row>78</xdr:row>
      <xdr:rowOff>163322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31431"/>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22301</xdr:rowOff>
    </xdr:from>
    <xdr:to>
      <xdr:col>24</xdr:col>
      <xdr:colOff>114300</xdr:colOff>
      <xdr:row>78</xdr:row>
      <xdr:rowOff>123901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108678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48133</xdr:rowOff>
    </xdr:from>
    <xdr:to>
      <xdr:col>20</xdr:col>
      <xdr:colOff>38100</xdr:colOff>
      <xdr:row>78</xdr:row>
      <xdr:rowOff>149733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140860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118199</xdr:rowOff>
    </xdr:from>
    <xdr:to>
      <xdr:col>15</xdr:col>
      <xdr:colOff>101600</xdr:colOff>
      <xdr:row>79</xdr:row>
      <xdr:rowOff>48349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39476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8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107531</xdr:rowOff>
    </xdr:from>
    <xdr:to>
      <xdr:col>10</xdr:col>
      <xdr:colOff>165100</xdr:colOff>
      <xdr:row>79</xdr:row>
      <xdr:rowOff>37681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28808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112522</xdr:rowOff>
    </xdr:from>
    <xdr:to>
      <xdr:col>6</xdr:col>
      <xdr:colOff>38100</xdr:colOff>
      <xdr:row>79</xdr:row>
      <xdr:rowOff>42672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33799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7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161923</xdr:rowOff>
    </xdr:from>
    <xdr:to>
      <xdr:col>24</xdr:col>
      <xdr:colOff>63500</xdr:colOff>
      <xdr:row>99</xdr:row>
      <xdr:rowOff>15277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64023"/>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15277</xdr:rowOff>
    </xdr:from>
    <xdr:to>
      <xdr:col>19</xdr:col>
      <xdr:colOff>177800</xdr:colOff>
      <xdr:row>99</xdr:row>
      <xdr:rowOff>15636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8882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165253</xdr:rowOff>
    </xdr:from>
    <xdr:to>
      <xdr:col>15</xdr:col>
      <xdr:colOff>50800</xdr:colOff>
      <xdr:row>99</xdr:row>
      <xdr:rowOff>15636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67353"/>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165253</xdr:rowOff>
    </xdr:from>
    <xdr:to>
      <xdr:col>10</xdr:col>
      <xdr:colOff>114300</xdr:colOff>
      <xdr:row>99</xdr:row>
      <xdr:rowOff>60734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67353"/>
          <a:ext cx="889000" cy="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111123</xdr:rowOff>
    </xdr:from>
    <xdr:to>
      <xdr:col>24</xdr:col>
      <xdr:colOff>114300</xdr:colOff>
      <xdr:row>99</xdr:row>
      <xdr:rowOff>41273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26050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135927</xdr:rowOff>
    </xdr:from>
    <xdr:to>
      <xdr:col>20</xdr:col>
      <xdr:colOff>38100</xdr:colOff>
      <xdr:row>99</xdr:row>
      <xdr:rowOff>66077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57204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136286</xdr:rowOff>
    </xdr:from>
    <xdr:to>
      <xdr:col>15</xdr:col>
      <xdr:colOff>101600</xdr:colOff>
      <xdr:row>99</xdr:row>
      <xdr:rowOff>66436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57563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114453</xdr:rowOff>
    </xdr:from>
    <xdr:to>
      <xdr:col>10</xdr:col>
      <xdr:colOff>165100</xdr:colOff>
      <xdr:row>99</xdr:row>
      <xdr:rowOff>44603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35730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9934</xdr:rowOff>
    </xdr:from>
    <xdr:to>
      <xdr:col>6</xdr:col>
      <xdr:colOff>38100</xdr:colOff>
      <xdr:row>99</xdr:row>
      <xdr:rowOff>111534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102661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96407</xdr:rowOff>
    </xdr:from>
    <xdr:to>
      <xdr:col>55</xdr:col>
      <xdr:colOff>0</xdr:colOff>
      <xdr:row>38</xdr:row>
      <xdr:rowOff>97151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1507"/>
          <a:ext cx="8382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97151</xdr:rowOff>
    </xdr:from>
    <xdr:to>
      <xdr:col>50</xdr:col>
      <xdr:colOff>114300</xdr:colOff>
      <xdr:row>38</xdr:row>
      <xdr:rowOff>98719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12251"/>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93287</xdr:rowOff>
    </xdr:from>
    <xdr:to>
      <xdr:col>45</xdr:col>
      <xdr:colOff>177800</xdr:colOff>
      <xdr:row>38</xdr:row>
      <xdr:rowOff>98719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08387"/>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161639</xdr:rowOff>
    </xdr:from>
    <xdr:to>
      <xdr:col>41</xdr:col>
      <xdr:colOff>50800</xdr:colOff>
      <xdr:row>38</xdr:row>
      <xdr:rowOff>93287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5289"/>
          <a:ext cx="889000" cy="1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45607</xdr:rowOff>
    </xdr:from>
    <xdr:to>
      <xdr:col>55</xdr:col>
      <xdr:colOff>50800</xdr:colOff>
      <xdr:row>38</xdr:row>
      <xdr:rowOff>147207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131984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46351</xdr:rowOff>
    </xdr:from>
    <xdr:to>
      <xdr:col>50</xdr:col>
      <xdr:colOff>165100</xdr:colOff>
      <xdr:row>38</xdr:row>
      <xdr:rowOff>147951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139078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47919</xdr:rowOff>
    </xdr:from>
    <xdr:to>
      <xdr:col>46</xdr:col>
      <xdr:colOff>38100</xdr:colOff>
      <xdr:row>38</xdr:row>
      <xdr:rowOff>149519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140646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42487</xdr:rowOff>
    </xdr:from>
    <xdr:to>
      <xdr:col>41</xdr:col>
      <xdr:colOff>101600</xdr:colOff>
      <xdr:row>38</xdr:row>
      <xdr:rowOff>144087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135214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110839</xdr:rowOff>
    </xdr:from>
    <xdr:to>
      <xdr:col>36</xdr:col>
      <xdr:colOff>165100</xdr:colOff>
      <xdr:row>38</xdr:row>
      <xdr:rowOff>40989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57516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170507</xdr:rowOff>
    </xdr:from>
    <xdr:to>
      <xdr:col>55</xdr:col>
      <xdr:colOff>0</xdr:colOff>
      <xdr:row>58</xdr:row>
      <xdr:rowOff>107519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43157"/>
          <a:ext cx="838200" cy="10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170507</xdr:rowOff>
    </xdr:from>
    <xdr:to>
      <xdr:col>50</xdr:col>
      <xdr:colOff>114300</xdr:colOff>
      <xdr:row>58</xdr:row>
      <xdr:rowOff>53788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43157"/>
          <a:ext cx="889000" cy="5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53788</xdr:rowOff>
    </xdr:from>
    <xdr:to>
      <xdr:col>45</xdr:col>
      <xdr:colOff>177800</xdr:colOff>
      <xdr:row>58</xdr:row>
      <xdr:rowOff>137145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7888"/>
          <a:ext cx="8890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122012</xdr:rowOff>
    </xdr:from>
    <xdr:to>
      <xdr:col>41</xdr:col>
      <xdr:colOff>50800</xdr:colOff>
      <xdr:row>58</xdr:row>
      <xdr:rowOff>137145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66112"/>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56719</xdr:rowOff>
    </xdr:from>
    <xdr:to>
      <xdr:col>55</xdr:col>
      <xdr:colOff>50800</xdr:colOff>
      <xdr:row>58</xdr:row>
      <xdr:rowOff>158319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143096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119707</xdr:rowOff>
    </xdr:from>
    <xdr:to>
      <xdr:col>50</xdr:col>
      <xdr:colOff>165100</xdr:colOff>
      <xdr:row>58</xdr:row>
      <xdr:rowOff>49857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66384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2988</xdr:rowOff>
    </xdr:from>
    <xdr:to>
      <xdr:col>46</xdr:col>
      <xdr:colOff>38100</xdr:colOff>
      <xdr:row>58</xdr:row>
      <xdr:rowOff>104588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121115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7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86345</xdr:rowOff>
    </xdr:from>
    <xdr:to>
      <xdr:col>41</xdr:col>
      <xdr:colOff>101600</xdr:colOff>
      <xdr:row>59</xdr:row>
      <xdr:rowOff>16495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7622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2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71212</xdr:rowOff>
    </xdr:from>
    <xdr:to>
      <xdr:col>36</xdr:col>
      <xdr:colOff>165100</xdr:colOff>
      <xdr:row>59</xdr:row>
      <xdr:rowOff>1362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163939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40846</xdr:rowOff>
    </xdr:from>
    <xdr:to>
      <xdr:col>55</xdr:col>
      <xdr:colOff>0</xdr:colOff>
      <xdr:row>79</xdr:row>
      <xdr:rowOff>44160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5396"/>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43828</xdr:rowOff>
    </xdr:from>
    <xdr:to>
      <xdr:col>50</xdr:col>
      <xdr:colOff>114300</xdr:colOff>
      <xdr:row>79</xdr:row>
      <xdr:rowOff>44160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8378"/>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20405</xdr:rowOff>
    </xdr:from>
    <xdr:to>
      <xdr:col>45</xdr:col>
      <xdr:colOff>177800</xdr:colOff>
      <xdr:row>79</xdr:row>
      <xdr:rowOff>43828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64955"/>
          <a:ext cx="889000" cy="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163943</xdr:rowOff>
    </xdr:from>
    <xdr:to>
      <xdr:col>41</xdr:col>
      <xdr:colOff>50800</xdr:colOff>
      <xdr:row>79</xdr:row>
      <xdr:rowOff>20405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3704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161496</xdr:rowOff>
    </xdr:from>
    <xdr:to>
      <xdr:col>55</xdr:col>
      <xdr:colOff>50800</xdr:colOff>
      <xdr:row>79</xdr:row>
      <xdr:rowOff>91646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76423</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164810</xdr:rowOff>
    </xdr:from>
    <xdr:to>
      <xdr:col>50</xdr:col>
      <xdr:colOff>165100</xdr:colOff>
      <xdr:row>79</xdr:row>
      <xdr:rowOff>94960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86087</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82333" y="136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164478</xdr:rowOff>
    </xdr:from>
    <xdr:to>
      <xdr:col>46</xdr:col>
      <xdr:colOff>38100</xdr:colOff>
      <xdr:row>79</xdr:row>
      <xdr:rowOff>94628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85755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141055</xdr:rowOff>
    </xdr:from>
    <xdr:to>
      <xdr:col>41</xdr:col>
      <xdr:colOff>101600</xdr:colOff>
      <xdr:row>79</xdr:row>
      <xdr:rowOff>71205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62332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113143</xdr:rowOff>
    </xdr:from>
    <xdr:to>
      <xdr:col>36</xdr:col>
      <xdr:colOff>165100</xdr:colOff>
      <xdr:row>79</xdr:row>
      <xdr:rowOff>43293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34420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143385</xdr:rowOff>
    </xdr:from>
    <xdr:to>
      <xdr:col>55</xdr:col>
      <xdr:colOff>0</xdr:colOff>
      <xdr:row>97</xdr:row>
      <xdr:rowOff>64540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431135"/>
          <a:ext cx="838200" cy="26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143385</xdr:rowOff>
    </xdr:from>
    <xdr:to>
      <xdr:col>50</xdr:col>
      <xdr:colOff>114300</xdr:colOff>
      <xdr:row>96</xdr:row>
      <xdr:rowOff>107175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31135"/>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107175</xdr:rowOff>
    </xdr:from>
    <xdr:to>
      <xdr:col>45</xdr:col>
      <xdr:colOff>177800</xdr:colOff>
      <xdr:row>97</xdr:row>
      <xdr:rowOff>167398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6375"/>
          <a:ext cx="889000" cy="2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158820</xdr:rowOff>
    </xdr:from>
    <xdr:to>
      <xdr:col>41</xdr:col>
      <xdr:colOff>50800</xdr:colOff>
      <xdr:row>97</xdr:row>
      <xdr:rowOff>167398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89470"/>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13740</xdr:rowOff>
    </xdr:from>
    <xdr:to>
      <xdr:col>55</xdr:col>
      <xdr:colOff>50800</xdr:colOff>
      <xdr:row>97</xdr:row>
      <xdr:rowOff>115340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36617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92585</xdr:rowOff>
    </xdr:from>
    <xdr:to>
      <xdr:col>50</xdr:col>
      <xdr:colOff>165100</xdr:colOff>
      <xdr:row>96</xdr:row>
      <xdr:rowOff>22735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39262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5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56375</xdr:rowOff>
    </xdr:from>
    <xdr:to>
      <xdr:col>46</xdr:col>
      <xdr:colOff>38100</xdr:colOff>
      <xdr:row>96</xdr:row>
      <xdr:rowOff>157975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116598</xdr:rowOff>
    </xdr:from>
    <xdr:to>
      <xdr:col>41</xdr:col>
      <xdr:colOff>101600</xdr:colOff>
      <xdr:row>98</xdr:row>
      <xdr:rowOff>46748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37875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108020</xdr:rowOff>
    </xdr:from>
    <xdr:to>
      <xdr:col>36</xdr:col>
      <xdr:colOff>165100</xdr:colOff>
      <xdr:row>98</xdr:row>
      <xdr:rowOff>38170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54697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15075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01625"/>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135725</xdr:rowOff>
    </xdr:from>
    <xdr:to>
      <xdr:col>85</xdr:col>
      <xdr:colOff>177800</xdr:colOff>
      <xdr:row>39</xdr:row>
      <xdr:rowOff>65875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50652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97073</xdr:rowOff>
    </xdr:from>
    <xdr:to>
      <xdr:col>85</xdr:col>
      <xdr:colOff>127000</xdr:colOff>
      <xdr:row>76</xdr:row>
      <xdr:rowOff>163116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27273"/>
          <a:ext cx="8382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163116</xdr:rowOff>
    </xdr:from>
    <xdr:to>
      <xdr:col>81</xdr:col>
      <xdr:colOff>50800</xdr:colOff>
      <xdr:row>77</xdr:row>
      <xdr:rowOff>30834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93316"/>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30834</xdr:rowOff>
    </xdr:from>
    <xdr:to>
      <xdr:col>76</xdr:col>
      <xdr:colOff>114300</xdr:colOff>
      <xdr:row>77</xdr:row>
      <xdr:rowOff>150406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2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150406</xdr:rowOff>
    </xdr:from>
    <xdr:to>
      <xdr:col>71</xdr:col>
      <xdr:colOff>177800</xdr:colOff>
      <xdr:row>78</xdr:row>
      <xdr:rowOff>628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2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46273</xdr:rowOff>
    </xdr:from>
    <xdr:to>
      <xdr:col>85</xdr:col>
      <xdr:colOff>177800</xdr:colOff>
      <xdr:row>76</xdr:row>
      <xdr:rowOff>147873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69151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112316</xdr:rowOff>
    </xdr:from>
    <xdr:to>
      <xdr:col>81</xdr:col>
      <xdr:colOff>101600</xdr:colOff>
      <xdr:row>77</xdr:row>
      <xdr:rowOff>42466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151484</xdr:rowOff>
    </xdr:from>
    <xdr:to>
      <xdr:col>76</xdr:col>
      <xdr:colOff>165100</xdr:colOff>
      <xdr:row>77</xdr:row>
      <xdr:rowOff>81634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72761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99606</xdr:rowOff>
    </xdr:from>
    <xdr:to>
      <xdr:col>72</xdr:col>
      <xdr:colOff>38100</xdr:colOff>
      <xdr:row>78</xdr:row>
      <xdr:rowOff>29756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121278</xdr:rowOff>
    </xdr:from>
    <xdr:to>
      <xdr:col>67</xdr:col>
      <xdr:colOff>101600</xdr:colOff>
      <xdr:row>78</xdr:row>
      <xdr:rowOff>51428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42555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1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40653</xdr:rowOff>
    </xdr:from>
    <xdr:to>
      <xdr:col>85</xdr:col>
      <xdr:colOff>127000</xdr:colOff>
      <xdr:row>98</xdr:row>
      <xdr:rowOff>70802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671303"/>
          <a:ext cx="838200" cy="2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40653</xdr:rowOff>
    </xdr:from>
    <xdr:to>
      <xdr:col>81</xdr:col>
      <xdr:colOff>50800</xdr:colOff>
      <xdr:row>98</xdr:row>
      <xdr:rowOff>32702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71303"/>
          <a:ext cx="889000" cy="1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99161</xdr:rowOff>
    </xdr:from>
    <xdr:to>
      <xdr:col>76</xdr:col>
      <xdr:colOff>114300</xdr:colOff>
      <xdr:row>98</xdr:row>
      <xdr:rowOff>32702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5529661"/>
          <a:ext cx="889000" cy="130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99161</xdr:rowOff>
    </xdr:from>
    <xdr:to>
      <xdr:col>71</xdr:col>
      <xdr:colOff>177800</xdr:colOff>
      <xdr:row>96</xdr:row>
      <xdr:rowOff>31826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5529661"/>
          <a:ext cx="889000" cy="96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20002</xdr:rowOff>
    </xdr:from>
    <xdr:to>
      <xdr:col>85</xdr:col>
      <xdr:colOff>177800</xdr:colOff>
      <xdr:row>98</xdr:row>
      <xdr:rowOff>121602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169879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161303</xdr:rowOff>
    </xdr:from>
    <xdr:to>
      <xdr:col>81</xdr:col>
      <xdr:colOff>101600</xdr:colOff>
      <xdr:row>97</xdr:row>
      <xdr:rowOff>91453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153352</xdr:rowOff>
    </xdr:from>
    <xdr:to>
      <xdr:col>76</xdr:col>
      <xdr:colOff>165100</xdr:colOff>
      <xdr:row>98</xdr:row>
      <xdr:rowOff>83502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74629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7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48361</xdr:rowOff>
    </xdr:from>
    <xdr:to>
      <xdr:col>72</xdr:col>
      <xdr:colOff>38100</xdr:colOff>
      <xdr:row>90</xdr:row>
      <xdr:rowOff>149961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4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166488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525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152476</xdr:rowOff>
    </xdr:from>
    <xdr:to>
      <xdr:col>67</xdr:col>
      <xdr:colOff>101600</xdr:colOff>
      <xdr:row>96</xdr:row>
      <xdr:rowOff>82626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73753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138877</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29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0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138123</xdr:rowOff>
    </xdr:from>
    <xdr:to>
      <xdr:col>107</xdr:col>
      <xdr:colOff>50800</xdr:colOff>
      <xdr:row>58</xdr:row>
      <xdr:rowOff>138900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22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137345</xdr:rowOff>
    </xdr:from>
    <xdr:to>
      <xdr:col>102</xdr:col>
      <xdr:colOff>114300</xdr:colOff>
      <xdr:row>58</xdr:row>
      <xdr:rowOff>138123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144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88077</xdr:rowOff>
    </xdr:from>
    <xdr:to>
      <xdr:col>116</xdr:col>
      <xdr:colOff>114300</xdr:colOff>
      <xdr:row>59</xdr:row>
      <xdr:rowOff>18227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3004</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88100</xdr:rowOff>
    </xdr:from>
    <xdr:to>
      <xdr:col>107</xdr:col>
      <xdr:colOff>101600</xdr:colOff>
      <xdr:row>59</xdr:row>
      <xdr:rowOff>18250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9377</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124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87323</xdr:rowOff>
    </xdr:from>
    <xdr:to>
      <xdr:col>102</xdr:col>
      <xdr:colOff>165100</xdr:colOff>
      <xdr:row>59</xdr:row>
      <xdr:rowOff>17473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8600</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124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86545</xdr:rowOff>
    </xdr:from>
    <xdr:to>
      <xdr:col>98</xdr:col>
      <xdr:colOff>38100</xdr:colOff>
      <xdr:row>59</xdr:row>
      <xdr:rowOff>16695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100000</xdr:rowOff>
    </xdr:from>
    <xdr:to>
      <xdr:col>116</xdr:col>
      <xdr:colOff>63500</xdr:colOff>
      <xdr:row>78</xdr:row>
      <xdr:rowOff>103853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73100"/>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103853</xdr:rowOff>
    </xdr:from>
    <xdr:to>
      <xdr:col>111</xdr:col>
      <xdr:colOff>177800</xdr:colOff>
      <xdr:row>78</xdr:row>
      <xdr:rowOff>121335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76953"/>
          <a:ext cx="8890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121335</xdr:rowOff>
    </xdr:from>
    <xdr:to>
      <xdr:col>107</xdr:col>
      <xdr:colOff>50800</xdr:colOff>
      <xdr:row>78</xdr:row>
      <xdr:rowOff>127344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94435"/>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21448</xdr:rowOff>
    </xdr:from>
    <xdr:to>
      <xdr:col>102</xdr:col>
      <xdr:colOff>114300</xdr:colOff>
      <xdr:row>78</xdr:row>
      <xdr:rowOff>127344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94548"/>
          <a:ext cx="889000" cy="10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49200</xdr:rowOff>
    </xdr:from>
    <xdr:to>
      <xdr:col>116</xdr:col>
      <xdr:colOff>114300</xdr:colOff>
      <xdr:row>78</xdr:row>
      <xdr:rowOff>150800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27627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53053</xdr:rowOff>
    </xdr:from>
    <xdr:to>
      <xdr:col>112</xdr:col>
      <xdr:colOff>38100</xdr:colOff>
      <xdr:row>78</xdr:row>
      <xdr:rowOff>154653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145780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70535</xdr:rowOff>
    </xdr:from>
    <xdr:to>
      <xdr:col>107</xdr:col>
      <xdr:colOff>101600</xdr:colOff>
      <xdr:row>79</xdr:row>
      <xdr:rowOff>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163262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76544</xdr:rowOff>
    </xdr:from>
    <xdr:to>
      <xdr:col>102</xdr:col>
      <xdr:colOff>165100</xdr:colOff>
      <xdr:row>79</xdr:row>
      <xdr:rowOff>6694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4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169271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5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142098</xdr:rowOff>
    </xdr:from>
    <xdr:to>
      <xdr:col>98</xdr:col>
      <xdr:colOff>38100</xdr:colOff>
      <xdr:row>78</xdr:row>
      <xdr:rowOff>72248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63375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については、前年度より増となっている。これは選挙に係る費用の増による。今後は時間外勤務の見直し等により、縮減に努めていく。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については前年度に行った役場新庁舎備品の購入分が減となっている。類似団体平均は下回っているものの県平均を上回っており、必要な経費の適正化に努める。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普通建設事業費（うち更新設備）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については役場新庁舎建設事業に係る支出の減によるものであるが、今後も大規模な整備事業が予定されており、増加が見込まれる。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については令和元年東日本台風の被害により皆増となっている。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については、新庁舎建設に係る合併特例債の償還開始による増である。今後についても地方債の活用した大規模な整備事業が予定されており、増加が見込まれる。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13,507
13,114
47.40
5,966,856
5,676,599
262,452
4,062,703
6,058,359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96139</xdr:rowOff>
    </xdr:from>
    <xdr:to>
      <xdr:col>24</xdr:col>
      <xdr:colOff>63500</xdr:colOff>
      <xdr:row>37</xdr:row>
      <xdr:rowOff>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8339"/>
          <a:ext cx="8382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96139</xdr:rowOff>
    </xdr:from>
    <xdr:to>
      <xdr:col>19</xdr:col>
      <xdr:colOff>177800</xdr:colOff>
      <xdr:row>36</xdr:row>
      <xdr:rowOff>105664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8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105664</xdr:rowOff>
    </xdr:from>
    <xdr:to>
      <xdr:col>15</xdr:col>
      <xdr:colOff>50800</xdr:colOff>
      <xdr:row>36</xdr:row>
      <xdr:rowOff>113919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786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113919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1796"/>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99077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45339</xdr:rowOff>
    </xdr:from>
    <xdr:to>
      <xdr:col>20</xdr:col>
      <xdr:colOff>38100</xdr:colOff>
      <xdr:row>36</xdr:row>
      <xdr:rowOff>146939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138066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54864</xdr:rowOff>
    </xdr:from>
    <xdr:to>
      <xdr:col>15</xdr:col>
      <xdr:colOff>101600</xdr:colOff>
      <xdr:row>36</xdr:row>
      <xdr:rowOff>156464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147591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63119</xdr:rowOff>
    </xdr:from>
    <xdr:to>
      <xdr:col>10</xdr:col>
      <xdr:colOff>165100</xdr:colOff>
      <xdr:row>36</xdr:row>
      <xdr:rowOff>164719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43992</xdr:rowOff>
    </xdr:from>
    <xdr:to>
      <xdr:col>24</xdr:col>
      <xdr:colOff>63500</xdr:colOff>
      <xdr:row>58</xdr:row>
      <xdr:rowOff>5404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5192"/>
          <a:ext cx="838200" cy="30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43992</xdr:rowOff>
    </xdr:from>
    <xdr:to>
      <xdr:col>19</xdr:col>
      <xdr:colOff>177800</xdr:colOff>
      <xdr:row>57</xdr:row>
      <xdr:rowOff>117646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5192"/>
          <a:ext cx="889000" cy="2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42751</xdr:rowOff>
    </xdr:from>
    <xdr:to>
      <xdr:col>15</xdr:col>
      <xdr:colOff>50800</xdr:colOff>
      <xdr:row>57</xdr:row>
      <xdr:rowOff>117646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43951"/>
          <a:ext cx="889000" cy="24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42751</xdr:rowOff>
    </xdr:from>
    <xdr:to>
      <xdr:col>10</xdr:col>
      <xdr:colOff>114300</xdr:colOff>
      <xdr:row>57</xdr:row>
      <xdr:rowOff>144161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43951"/>
          <a:ext cx="889000" cy="27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126054</xdr:rowOff>
    </xdr:from>
    <xdr:to>
      <xdr:col>24</xdr:col>
      <xdr:colOff>114300</xdr:colOff>
      <xdr:row>58</xdr:row>
      <xdr:rowOff>56204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164642</xdr:rowOff>
    </xdr:from>
    <xdr:to>
      <xdr:col>20</xdr:col>
      <xdr:colOff>38100</xdr:colOff>
      <xdr:row>56</xdr:row>
      <xdr:rowOff>94792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111319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66846</xdr:rowOff>
    </xdr:from>
    <xdr:to>
      <xdr:col>15</xdr:col>
      <xdr:colOff>101600</xdr:colOff>
      <xdr:row>57</xdr:row>
      <xdr:rowOff>168446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163401</xdr:rowOff>
    </xdr:from>
    <xdr:to>
      <xdr:col>10</xdr:col>
      <xdr:colOff>165100</xdr:colOff>
      <xdr:row>56</xdr:row>
      <xdr:rowOff>93551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110078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6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93361</xdr:rowOff>
    </xdr:from>
    <xdr:to>
      <xdr:col>6</xdr:col>
      <xdr:colOff>38100</xdr:colOff>
      <xdr:row>58</xdr:row>
      <xdr:rowOff>23511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128392</xdr:rowOff>
    </xdr:from>
    <xdr:to>
      <xdr:col>24</xdr:col>
      <xdr:colOff>63500</xdr:colOff>
      <xdr:row>79</xdr:row>
      <xdr:rowOff>7485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01492"/>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7288</xdr:rowOff>
    </xdr:from>
    <xdr:to>
      <xdr:col>19</xdr:col>
      <xdr:colOff>177800</xdr:colOff>
      <xdr:row>79</xdr:row>
      <xdr:rowOff>7485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5518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7288</xdr:rowOff>
    </xdr:from>
    <xdr:to>
      <xdr:col>15</xdr:col>
      <xdr:colOff>50800</xdr:colOff>
      <xdr:row>79</xdr:row>
      <xdr:rowOff>21430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1838"/>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156800</xdr:rowOff>
    </xdr:from>
    <xdr:to>
      <xdr:col>10</xdr:col>
      <xdr:colOff>114300</xdr:colOff>
      <xdr:row>79</xdr:row>
      <xdr:rowOff>21430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29900"/>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77592</xdr:rowOff>
    </xdr:from>
    <xdr:to>
      <xdr:col>24</xdr:col>
      <xdr:colOff>114300</xdr:colOff>
      <xdr:row>79</xdr:row>
      <xdr:rowOff>7742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163969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6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128135</xdr:rowOff>
    </xdr:from>
    <xdr:to>
      <xdr:col>20</xdr:col>
      <xdr:colOff>38100</xdr:colOff>
      <xdr:row>79</xdr:row>
      <xdr:rowOff>58285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49412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127938</xdr:rowOff>
    </xdr:from>
    <xdr:to>
      <xdr:col>15</xdr:col>
      <xdr:colOff>101600</xdr:colOff>
      <xdr:row>79</xdr:row>
      <xdr:rowOff>58088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142080</xdr:rowOff>
    </xdr:from>
    <xdr:to>
      <xdr:col>10</xdr:col>
      <xdr:colOff>165100</xdr:colOff>
      <xdr:row>79</xdr:row>
      <xdr:rowOff>72230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106000</xdr:rowOff>
    </xdr:from>
    <xdr:to>
      <xdr:col>6</xdr:col>
      <xdr:colOff>38100</xdr:colOff>
      <xdr:row>79</xdr:row>
      <xdr:rowOff>36150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27277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8742</xdr:rowOff>
    </xdr:from>
    <xdr:to>
      <xdr:col>24</xdr:col>
      <xdr:colOff>63500</xdr:colOff>
      <xdr:row>98</xdr:row>
      <xdr:rowOff>9398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10842"/>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6792</xdr:rowOff>
    </xdr:from>
    <xdr:to>
      <xdr:col>19</xdr:col>
      <xdr:colOff>177800</xdr:colOff>
      <xdr:row>98</xdr:row>
      <xdr:rowOff>8742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08892"/>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6792</xdr:rowOff>
    </xdr:from>
    <xdr:to>
      <xdr:col>15</xdr:col>
      <xdr:colOff>50800</xdr:colOff>
      <xdr:row>98</xdr:row>
      <xdr:rowOff>24371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8892"/>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24371</xdr:rowOff>
    </xdr:from>
    <xdr:to>
      <xdr:col>10</xdr:col>
      <xdr:colOff>114300</xdr:colOff>
      <xdr:row>98</xdr:row>
      <xdr:rowOff>27167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6471"/>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130048</xdr:rowOff>
    </xdr:from>
    <xdr:to>
      <xdr:col>24</xdr:col>
      <xdr:colOff>114300</xdr:colOff>
      <xdr:row>98</xdr:row>
      <xdr:rowOff>60198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44975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129392</xdr:rowOff>
    </xdr:from>
    <xdr:to>
      <xdr:col>20</xdr:col>
      <xdr:colOff>38100</xdr:colOff>
      <xdr:row>98</xdr:row>
      <xdr:rowOff>59542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50669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127442</xdr:rowOff>
    </xdr:from>
    <xdr:to>
      <xdr:col>15</xdr:col>
      <xdr:colOff>101600</xdr:colOff>
      <xdr:row>98</xdr:row>
      <xdr:rowOff>57592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145021</xdr:rowOff>
    </xdr:from>
    <xdr:to>
      <xdr:col>10</xdr:col>
      <xdr:colOff>165100</xdr:colOff>
      <xdr:row>98</xdr:row>
      <xdr:rowOff>75171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66298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147817</xdr:rowOff>
    </xdr:from>
    <xdr:to>
      <xdr:col>6</xdr:col>
      <xdr:colOff>38100</xdr:colOff>
      <xdr:row>98</xdr:row>
      <xdr:rowOff>77967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69094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3493</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9004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124143</xdr:rowOff>
    </xdr:from>
    <xdr:to>
      <xdr:col>36</xdr:col>
      <xdr:colOff>165100</xdr:colOff>
      <xdr:row>39</xdr:row>
      <xdr:rowOff>54293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45420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146624</xdr:rowOff>
    </xdr:from>
    <xdr:to>
      <xdr:col>55</xdr:col>
      <xdr:colOff>0</xdr:colOff>
      <xdr:row>58</xdr:row>
      <xdr:rowOff>167829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0724"/>
          <a:ext cx="8382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134997</xdr:rowOff>
    </xdr:from>
    <xdr:to>
      <xdr:col>50</xdr:col>
      <xdr:colOff>114300</xdr:colOff>
      <xdr:row>58</xdr:row>
      <xdr:rowOff>167829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79097"/>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134997</xdr:rowOff>
    </xdr:from>
    <xdr:to>
      <xdr:col>45</xdr:col>
      <xdr:colOff>177800</xdr:colOff>
      <xdr:row>58</xdr:row>
      <xdr:rowOff>140005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79097"/>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87350</xdr:rowOff>
    </xdr:from>
    <xdr:to>
      <xdr:col>41</xdr:col>
      <xdr:colOff>50800</xdr:colOff>
      <xdr:row>58</xdr:row>
      <xdr:rowOff>140005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88550"/>
          <a:ext cx="889000" cy="3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95824</xdr:rowOff>
    </xdr:from>
    <xdr:to>
      <xdr:col>55</xdr:col>
      <xdr:colOff>50800</xdr:colOff>
      <xdr:row>59</xdr:row>
      <xdr:rowOff>25974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10751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117029</xdr:rowOff>
    </xdr:from>
    <xdr:to>
      <xdr:col>50</xdr:col>
      <xdr:colOff>165100</xdr:colOff>
      <xdr:row>59</xdr:row>
      <xdr:rowOff>47179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38306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84197</xdr:rowOff>
    </xdr:from>
    <xdr:to>
      <xdr:col>46</xdr:col>
      <xdr:colOff>38100</xdr:colOff>
      <xdr:row>59</xdr:row>
      <xdr:rowOff>14347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89205</xdr:rowOff>
    </xdr:from>
    <xdr:to>
      <xdr:col>41</xdr:col>
      <xdr:colOff>101600</xdr:colOff>
      <xdr:row>59</xdr:row>
      <xdr:rowOff>19355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10482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1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36550</xdr:rowOff>
    </xdr:from>
    <xdr:to>
      <xdr:col>36</xdr:col>
      <xdr:colOff>165100</xdr:colOff>
      <xdr:row>56</xdr:row>
      <xdr:rowOff>138150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154677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133916</xdr:rowOff>
    </xdr:from>
    <xdr:to>
      <xdr:col>55</xdr:col>
      <xdr:colOff>0</xdr:colOff>
      <xdr:row>78</xdr:row>
      <xdr:rowOff>41311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5566"/>
          <a:ext cx="838200" cy="7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6243</xdr:rowOff>
    </xdr:from>
    <xdr:to>
      <xdr:col>50</xdr:col>
      <xdr:colOff>114300</xdr:colOff>
      <xdr:row>78</xdr:row>
      <xdr:rowOff>41311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79343"/>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6243</xdr:rowOff>
    </xdr:from>
    <xdr:to>
      <xdr:col>45</xdr:col>
      <xdr:colOff>177800</xdr:colOff>
      <xdr:row>78</xdr:row>
      <xdr:rowOff>16210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934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93957</xdr:rowOff>
    </xdr:from>
    <xdr:to>
      <xdr:col>41</xdr:col>
      <xdr:colOff>50800</xdr:colOff>
      <xdr:row>78</xdr:row>
      <xdr:rowOff>16210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5607"/>
          <a:ext cx="8890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83116</xdr:rowOff>
    </xdr:from>
    <xdr:to>
      <xdr:col>55</xdr:col>
      <xdr:colOff>50800</xdr:colOff>
      <xdr:row>78</xdr:row>
      <xdr:rowOff>13266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61543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161961</xdr:rowOff>
    </xdr:from>
    <xdr:to>
      <xdr:col>50</xdr:col>
      <xdr:colOff>165100</xdr:colOff>
      <xdr:row>78</xdr:row>
      <xdr:rowOff>92111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83238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126893</xdr:rowOff>
    </xdr:from>
    <xdr:to>
      <xdr:col>46</xdr:col>
      <xdr:colOff>38100</xdr:colOff>
      <xdr:row>78</xdr:row>
      <xdr:rowOff>57043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2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136860</xdr:rowOff>
    </xdr:from>
    <xdr:to>
      <xdr:col>41</xdr:col>
      <xdr:colOff>101600</xdr:colOff>
      <xdr:row>78</xdr:row>
      <xdr:rowOff>67010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58137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43157</xdr:rowOff>
    </xdr:from>
    <xdr:to>
      <xdr:col>36</xdr:col>
      <xdr:colOff>165100</xdr:colOff>
      <xdr:row>77</xdr:row>
      <xdr:rowOff>144757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135884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3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48475</xdr:rowOff>
    </xdr:from>
    <xdr:to>
      <xdr:col>55</xdr:col>
      <xdr:colOff>0</xdr:colOff>
      <xdr:row>98</xdr:row>
      <xdr:rowOff>68686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50575"/>
          <a:ext cx="8382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58600</xdr:rowOff>
    </xdr:from>
    <xdr:to>
      <xdr:col>50</xdr:col>
      <xdr:colOff>114300</xdr:colOff>
      <xdr:row>98</xdr:row>
      <xdr:rowOff>68686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60700"/>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52327</xdr:rowOff>
    </xdr:from>
    <xdr:to>
      <xdr:col>45</xdr:col>
      <xdr:colOff>177800</xdr:colOff>
      <xdr:row>98</xdr:row>
      <xdr:rowOff>58600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54427"/>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39229</xdr:rowOff>
    </xdr:from>
    <xdr:to>
      <xdr:col>41</xdr:col>
      <xdr:colOff>50800</xdr:colOff>
      <xdr:row>98</xdr:row>
      <xdr:rowOff>52327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41329"/>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169125</xdr:rowOff>
    </xdr:from>
    <xdr:to>
      <xdr:col>55</xdr:col>
      <xdr:colOff>50800</xdr:colOff>
      <xdr:row>98</xdr:row>
      <xdr:rowOff>99275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84052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17886</xdr:rowOff>
    </xdr:from>
    <xdr:to>
      <xdr:col>50</xdr:col>
      <xdr:colOff>165100</xdr:colOff>
      <xdr:row>98</xdr:row>
      <xdr:rowOff>119486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110613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7800</xdr:rowOff>
    </xdr:from>
    <xdr:to>
      <xdr:col>46</xdr:col>
      <xdr:colOff>38100</xdr:colOff>
      <xdr:row>98</xdr:row>
      <xdr:rowOff>109400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100527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1527</xdr:rowOff>
    </xdr:from>
    <xdr:to>
      <xdr:col>41</xdr:col>
      <xdr:colOff>101600</xdr:colOff>
      <xdr:row>98</xdr:row>
      <xdr:rowOff>103127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94254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159879</xdr:rowOff>
    </xdr:from>
    <xdr:to>
      <xdr:col>36</xdr:col>
      <xdr:colOff>165100</xdr:colOff>
      <xdr:row>98</xdr:row>
      <xdr:rowOff>90029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81156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40487</xdr:rowOff>
    </xdr:from>
    <xdr:to>
      <xdr:col>85</xdr:col>
      <xdr:colOff>127000</xdr:colOff>
      <xdr:row>37</xdr:row>
      <xdr:rowOff>55334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84137"/>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25629</xdr:rowOff>
    </xdr:from>
    <xdr:to>
      <xdr:col>81</xdr:col>
      <xdr:colOff>50800</xdr:colOff>
      <xdr:row>37</xdr:row>
      <xdr:rowOff>55334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69279"/>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3708</xdr:rowOff>
    </xdr:from>
    <xdr:to>
      <xdr:col>76</xdr:col>
      <xdr:colOff>114300</xdr:colOff>
      <xdr:row>37</xdr:row>
      <xdr:rowOff>25629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47358"/>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3708</xdr:rowOff>
    </xdr:from>
    <xdr:to>
      <xdr:col>71</xdr:col>
      <xdr:colOff>177800</xdr:colOff>
      <xdr:row>37</xdr:row>
      <xdr:rowOff>39179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4735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161137</xdr:rowOff>
    </xdr:from>
    <xdr:to>
      <xdr:col>85</xdr:col>
      <xdr:colOff>177800</xdr:colOff>
      <xdr:row>37</xdr:row>
      <xdr:rowOff>91287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139564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4534</xdr:rowOff>
    </xdr:from>
    <xdr:to>
      <xdr:col>81</xdr:col>
      <xdr:colOff>101600</xdr:colOff>
      <xdr:row>37</xdr:row>
      <xdr:rowOff>106134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122661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146279</xdr:rowOff>
    </xdr:from>
    <xdr:to>
      <xdr:col>76</xdr:col>
      <xdr:colOff>165100</xdr:colOff>
      <xdr:row>37</xdr:row>
      <xdr:rowOff>76429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92956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124358</xdr:rowOff>
    </xdr:from>
    <xdr:to>
      <xdr:col>72</xdr:col>
      <xdr:colOff>38100</xdr:colOff>
      <xdr:row>37</xdr:row>
      <xdr:rowOff>54508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71035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159829</xdr:rowOff>
    </xdr:from>
    <xdr:to>
      <xdr:col>67</xdr:col>
      <xdr:colOff>101600</xdr:colOff>
      <xdr:row>37</xdr:row>
      <xdr:rowOff>89979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106506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36487</xdr:rowOff>
    </xdr:from>
    <xdr:to>
      <xdr:col>85</xdr:col>
      <xdr:colOff>127000</xdr:colOff>
      <xdr:row>57</xdr:row>
      <xdr:rowOff>61001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09137"/>
          <a:ext cx="8382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120855</xdr:rowOff>
    </xdr:from>
    <xdr:to>
      <xdr:col>81</xdr:col>
      <xdr:colOff>50800</xdr:colOff>
      <xdr:row>57</xdr:row>
      <xdr:rowOff>61001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22055"/>
          <a:ext cx="889000" cy="1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120855</xdr:rowOff>
    </xdr:from>
    <xdr:to>
      <xdr:col>76</xdr:col>
      <xdr:colOff>114300</xdr:colOff>
      <xdr:row>57</xdr:row>
      <xdr:rowOff>64704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22055"/>
          <a:ext cx="889000" cy="1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10640</xdr:rowOff>
    </xdr:from>
    <xdr:to>
      <xdr:col>71</xdr:col>
      <xdr:colOff>177800</xdr:colOff>
      <xdr:row>57</xdr:row>
      <xdr:rowOff>64704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83290"/>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157137</xdr:rowOff>
    </xdr:from>
    <xdr:to>
      <xdr:col>85</xdr:col>
      <xdr:colOff>177800</xdr:colOff>
      <xdr:row>57</xdr:row>
      <xdr:rowOff>87287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72064</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10201</xdr:rowOff>
    </xdr:from>
    <xdr:to>
      <xdr:col>81</xdr:col>
      <xdr:colOff>101600</xdr:colOff>
      <xdr:row>57</xdr:row>
      <xdr:rowOff>111801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102928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70055</xdr:rowOff>
    </xdr:from>
    <xdr:to>
      <xdr:col>76</xdr:col>
      <xdr:colOff>165100</xdr:colOff>
      <xdr:row>57</xdr:row>
      <xdr:rowOff>205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7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13904</xdr:rowOff>
    </xdr:from>
    <xdr:to>
      <xdr:col>72</xdr:col>
      <xdr:colOff>38100</xdr:colOff>
      <xdr:row>57</xdr:row>
      <xdr:rowOff>115504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106631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131290</xdr:rowOff>
    </xdr:from>
    <xdr:to>
      <xdr:col>67</xdr:col>
      <xdr:colOff>101600</xdr:colOff>
      <xdr:row>57</xdr:row>
      <xdr:rowOff>61440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52567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2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15075</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59625"/>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135725</xdr:rowOff>
    </xdr:from>
    <xdr:to>
      <xdr:col>85</xdr:col>
      <xdr:colOff>177800</xdr:colOff>
      <xdr:row>79</xdr:row>
      <xdr:rowOff>65875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50652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97073</xdr:rowOff>
    </xdr:from>
    <xdr:to>
      <xdr:col>85</xdr:col>
      <xdr:colOff>127000</xdr:colOff>
      <xdr:row>96</xdr:row>
      <xdr:rowOff>163116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56273"/>
          <a:ext cx="838200" cy="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163116</xdr:rowOff>
    </xdr:from>
    <xdr:to>
      <xdr:col>81</xdr:col>
      <xdr:colOff>50800</xdr:colOff>
      <xdr:row>97</xdr:row>
      <xdr:rowOff>30834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22316"/>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30834</xdr:rowOff>
    </xdr:from>
    <xdr:to>
      <xdr:col>76</xdr:col>
      <xdr:colOff>114300</xdr:colOff>
      <xdr:row>97</xdr:row>
      <xdr:rowOff>150406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61484"/>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150406</xdr:rowOff>
    </xdr:from>
    <xdr:to>
      <xdr:col>71</xdr:col>
      <xdr:colOff>177800</xdr:colOff>
      <xdr:row>98</xdr:row>
      <xdr:rowOff>628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8105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46273</xdr:rowOff>
    </xdr:from>
    <xdr:to>
      <xdr:col>85</xdr:col>
      <xdr:colOff>177800</xdr:colOff>
      <xdr:row>96</xdr:row>
      <xdr:rowOff>147873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69150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112316</xdr:rowOff>
    </xdr:from>
    <xdr:to>
      <xdr:col>81</xdr:col>
      <xdr:colOff>101600</xdr:colOff>
      <xdr:row>97</xdr:row>
      <xdr:rowOff>42466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33593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151484</xdr:rowOff>
    </xdr:from>
    <xdr:to>
      <xdr:col>76</xdr:col>
      <xdr:colOff>165100</xdr:colOff>
      <xdr:row>97</xdr:row>
      <xdr:rowOff>81634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72761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99606</xdr:rowOff>
    </xdr:from>
    <xdr:to>
      <xdr:col>72</xdr:col>
      <xdr:colOff>38100</xdr:colOff>
      <xdr:row>98</xdr:row>
      <xdr:rowOff>29756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121278</xdr:rowOff>
    </xdr:from>
    <xdr:to>
      <xdr:col>67</xdr:col>
      <xdr:colOff>101600</xdr:colOff>
      <xdr:row>98</xdr:row>
      <xdr:rowOff>51428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42555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については、新庁舎建設事業に係る支出の減により大幅な減となっている。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については、公立保育所の建替工事に係る設計管理委託料により増額となった。令和２年度より建設工事が行われるため、今後についても数値の増加が見込まれる。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については林道新設改良工事費の皆増により増となっている。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については、令和元年度より開始となった工場誘致奨励金により増となった。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整備事業により増額となった。今後についても教育環境の整備事業が計画されており、数値の増加が見込まれる。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については、平成３０年度より財政調整基金への積立を利子分のみとしているため赤字となっている。令和元年度は、平成３０年２月より開始した財政調整基金の債券運用により積立額が増となり、赤字幅は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残高は、適切な財源の確保と歳出の精査により、取崩しを回避したため総額では増額となっているが、標準財政規模比は０．０５ポイントの減となった。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神川町の有する会計は一般会計と特別会計７事業及び公営企業会計の水道事業となった。各会計とも赤字となっていない。</a:t>
          </a:r>
        </a:p>
        <a:p>
          <a:r>
            <a:rPr kumimoji="1" lang="ja-JP" altLang="en-US" sz="1400">
              <a:latin typeface="ＭＳ ゴシック" pitchFamily="49" charset="-128"/>
              <a:ea typeface="ＭＳ ゴシック" pitchFamily="49" charset="-128"/>
            </a:rPr>
            <a:t>黒字額は前年度より減少となっているが、これは一般会計と国民健康保険特別会計の黒字額の減によるものである。</a:t>
          </a:r>
        </a:p>
        <a:p>
          <a:r>
            <a:rPr kumimoji="1" lang="ja-JP" altLang="en-US" sz="1400">
              <a:latin typeface="ＭＳ ゴシック" pitchFamily="49" charset="-128"/>
              <a:ea typeface="ＭＳ ゴシック" pitchFamily="49" charset="-128"/>
            </a:rPr>
            <a:t>一般会計については新庁舎建設事業に係る合併特例債の償還金の増により、黒字額の減少となった。</a:t>
          </a:r>
        </a:p>
        <a:p>
          <a:r>
            <a:rPr kumimoji="1" lang="ja-JP" altLang="en-US" sz="1400">
              <a:latin typeface="ＭＳ ゴシック" pitchFamily="49" charset="-128"/>
              <a:ea typeface="ＭＳ ゴシック" pitchFamily="49" charset="-128"/>
            </a:rPr>
            <a:t>国民健康保険特別会計については、新国保制度への移行により、平成３０年度の一般会計繰入金が減となった結果、令和元年度への繰越金が減となり、黒字額の減少となった。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832_&#31070;&#24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5.5</v>
          </cell>
          <cell r="BQ51"/>
          <cell r="BR51"/>
          <cell r="BS51"/>
          <cell r="BT51"/>
          <cell r="BU51"/>
          <cell r="BV51"/>
          <cell r="BW51"/>
          <cell r="BX51">
            <v>11.8</v>
          </cell>
          <cell r="BY51"/>
          <cell r="BZ51"/>
          <cell r="CA51"/>
          <cell r="CB51"/>
          <cell r="CC51"/>
          <cell r="CD51"/>
          <cell r="CE51"/>
          <cell r="CF51">
            <v>0.7</v>
          </cell>
          <cell r="CG51"/>
          <cell r="CH51"/>
          <cell r="CI51"/>
          <cell r="CJ51"/>
          <cell r="CK51"/>
          <cell r="CL51"/>
          <cell r="CM51"/>
          <cell r="CN51">
            <v>2.9</v>
          </cell>
          <cell r="CO51"/>
          <cell r="CP51"/>
          <cell r="CQ51"/>
          <cell r="CR51"/>
          <cell r="CS51"/>
          <cell r="CT51"/>
          <cell r="CU51"/>
          <cell r="CV51"/>
          <cell r="CW51"/>
          <cell r="CX51"/>
          <cell r="CY51"/>
          <cell r="CZ51"/>
          <cell r="DA51"/>
          <cell r="DB51"/>
          <cell r="DC51"/>
        </row>
        <row r="53">
          <cell r="BP53">
            <v>46.1</v>
          </cell>
          <cell r="BQ53"/>
          <cell r="BR53"/>
          <cell r="BS53"/>
          <cell r="BT53"/>
          <cell r="BU53"/>
          <cell r="BV53"/>
          <cell r="BW53"/>
          <cell r="BX53">
            <v>47.6</v>
          </cell>
          <cell r="BY53"/>
          <cell r="BZ53"/>
          <cell r="CA53"/>
          <cell r="CB53"/>
          <cell r="CC53"/>
          <cell r="CD53"/>
          <cell r="CE53"/>
          <cell r="CF53">
            <v>48.7</v>
          </cell>
          <cell r="CG53"/>
          <cell r="CH53"/>
          <cell r="CI53"/>
          <cell r="CJ53"/>
          <cell r="CK53"/>
          <cell r="CL53"/>
          <cell r="CM53"/>
          <cell r="CN53">
            <v>48.3</v>
          </cell>
          <cell r="CO53"/>
          <cell r="CP53"/>
          <cell r="CQ53"/>
          <cell r="CR53"/>
          <cell r="CS53"/>
          <cell r="CT53"/>
          <cell r="CU53"/>
          <cell r="CV53">
            <v>49.1</v>
          </cell>
          <cell r="CW53"/>
          <cell r="CX53"/>
          <cell r="CY53"/>
          <cell r="CZ53"/>
          <cell r="DA53"/>
          <cell r="DB53"/>
          <cell r="DC53"/>
        </row>
        <row r="55">
          <cell r="AN55" t="str">
            <v>類似団体内平均値</v>
          </cell>
          <cell r="BP55">
            <v>20.2</v>
          </cell>
          <cell r="BQ55"/>
          <cell r="BR55"/>
          <cell r="BS55"/>
          <cell r="BT55"/>
          <cell r="BU55"/>
          <cell r="BV55"/>
          <cell r="BW55"/>
          <cell r="BX55">
            <v>38.5</v>
          </cell>
          <cell r="BY55"/>
          <cell r="BZ55"/>
          <cell r="CA55"/>
          <cell r="CB55"/>
          <cell r="CC55"/>
          <cell r="CD55"/>
          <cell r="CE55"/>
          <cell r="CF55">
            <v>32.799999999999997</v>
          </cell>
          <cell r="CG55"/>
          <cell r="CH55"/>
          <cell r="CI55"/>
          <cell r="CJ55"/>
          <cell r="CK55"/>
          <cell r="CL55"/>
          <cell r="CM55"/>
          <cell r="CN55">
            <v>20.9</v>
          </cell>
          <cell r="CO55"/>
          <cell r="CP55"/>
          <cell r="CQ55"/>
          <cell r="CR55"/>
          <cell r="CS55"/>
          <cell r="CT55"/>
          <cell r="CU55"/>
          <cell r="CV55">
            <v>21</v>
          </cell>
          <cell r="CW55"/>
          <cell r="CX55"/>
          <cell r="CY55"/>
          <cell r="CZ55"/>
          <cell r="DA55"/>
          <cell r="DB55"/>
          <cell r="DC55"/>
        </row>
        <row r="57">
          <cell r="BP57">
            <v>55.8</v>
          </cell>
          <cell r="BQ57"/>
          <cell r="BR57"/>
          <cell r="BS57"/>
          <cell r="BT57"/>
          <cell r="BU57"/>
          <cell r="BV57"/>
          <cell r="BW57"/>
          <cell r="BX57">
            <v>57.6</v>
          </cell>
          <cell r="BY57"/>
          <cell r="BZ57"/>
          <cell r="CA57"/>
          <cell r="CB57"/>
          <cell r="CC57"/>
          <cell r="CD57"/>
          <cell r="CE57"/>
          <cell r="CF57">
            <v>58.9</v>
          </cell>
          <cell r="CG57"/>
          <cell r="CH57"/>
          <cell r="CI57"/>
          <cell r="CJ57"/>
          <cell r="CK57"/>
          <cell r="CL57"/>
          <cell r="CM57"/>
          <cell r="CN57">
            <v>60.5</v>
          </cell>
          <cell r="CO57"/>
          <cell r="CP57"/>
          <cell r="CQ57"/>
          <cell r="CR57"/>
          <cell r="CS57"/>
          <cell r="CT57"/>
          <cell r="CU57"/>
          <cell r="CV57">
            <v>61.2</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v>5.5</v>
          </cell>
          <cell r="BQ73"/>
          <cell r="BR73"/>
          <cell r="BS73"/>
          <cell r="BT73"/>
          <cell r="BU73"/>
          <cell r="BV73"/>
          <cell r="BW73"/>
          <cell r="BX73">
            <v>11.8</v>
          </cell>
          <cell r="BY73"/>
          <cell r="BZ73"/>
          <cell r="CA73"/>
          <cell r="CB73"/>
          <cell r="CC73"/>
          <cell r="CD73"/>
          <cell r="CE73"/>
          <cell r="CF73">
            <v>0.7</v>
          </cell>
          <cell r="CG73"/>
          <cell r="CH73"/>
          <cell r="CI73"/>
          <cell r="CJ73"/>
          <cell r="CK73"/>
          <cell r="CL73"/>
          <cell r="CM73"/>
          <cell r="CN73">
            <v>2.9</v>
          </cell>
          <cell r="CO73"/>
          <cell r="CP73"/>
          <cell r="CQ73"/>
          <cell r="CR73"/>
          <cell r="CS73"/>
          <cell r="CT73"/>
          <cell r="CU73"/>
          <cell r="CV73"/>
          <cell r="CW73"/>
          <cell r="CX73"/>
          <cell r="CY73"/>
          <cell r="CZ73"/>
          <cell r="DA73"/>
          <cell r="DB73"/>
          <cell r="DC73"/>
        </row>
        <row r="75">
          <cell r="BP75">
            <v>4.7</v>
          </cell>
          <cell r="BQ75"/>
          <cell r="BR75"/>
          <cell r="BS75"/>
          <cell r="BT75"/>
          <cell r="BU75"/>
          <cell r="BV75"/>
          <cell r="BW75"/>
          <cell r="BX75">
            <v>4.5</v>
          </cell>
          <cell r="BY75"/>
          <cell r="BZ75"/>
          <cell r="CA75"/>
          <cell r="CB75"/>
          <cell r="CC75"/>
          <cell r="CD75"/>
          <cell r="CE75"/>
          <cell r="CF75">
            <v>5.5</v>
          </cell>
          <cell r="CG75"/>
          <cell r="CH75"/>
          <cell r="CI75"/>
          <cell r="CJ75"/>
          <cell r="CK75"/>
          <cell r="CL75"/>
          <cell r="CM75"/>
          <cell r="CN75">
            <v>5.8</v>
          </cell>
          <cell r="CO75"/>
          <cell r="CP75"/>
          <cell r="CQ75"/>
          <cell r="CR75"/>
          <cell r="CS75"/>
          <cell r="CT75"/>
          <cell r="CU75"/>
          <cell r="CV75">
            <v>6.6</v>
          </cell>
          <cell r="CW75"/>
          <cell r="CX75"/>
          <cell r="CY75"/>
          <cell r="CZ75"/>
          <cell r="DA75"/>
          <cell r="DB75"/>
          <cell r="DC75"/>
        </row>
        <row r="77">
          <cell r="AN77" t="str">
            <v>類似団体内平均値</v>
          </cell>
          <cell r="BP77">
            <v>20.2</v>
          </cell>
          <cell r="BQ77"/>
          <cell r="BR77"/>
          <cell r="BS77"/>
          <cell r="BT77"/>
          <cell r="BU77"/>
          <cell r="BV77"/>
          <cell r="BW77"/>
          <cell r="BX77">
            <v>38.5</v>
          </cell>
          <cell r="BY77"/>
          <cell r="BZ77"/>
          <cell r="CA77"/>
          <cell r="CB77"/>
          <cell r="CC77"/>
          <cell r="CD77"/>
          <cell r="CE77"/>
          <cell r="CF77">
            <v>32.799999999999997</v>
          </cell>
          <cell r="CG77"/>
          <cell r="CH77"/>
          <cell r="CI77"/>
          <cell r="CJ77"/>
          <cell r="CK77"/>
          <cell r="CL77"/>
          <cell r="CM77"/>
          <cell r="CN77">
            <v>20.9</v>
          </cell>
          <cell r="CO77"/>
          <cell r="CP77"/>
          <cell r="CQ77"/>
          <cell r="CR77"/>
          <cell r="CS77"/>
          <cell r="CT77"/>
          <cell r="CU77"/>
          <cell r="CV77">
            <v>21</v>
          </cell>
          <cell r="CW77"/>
          <cell r="CX77"/>
          <cell r="CY77"/>
          <cell r="CZ77"/>
          <cell r="DA77"/>
          <cell r="DB77"/>
          <cell r="DC77"/>
        </row>
        <row r="79">
          <cell r="BP79">
            <v>9.3000000000000007</v>
          </cell>
          <cell r="BQ79"/>
          <cell r="BR79"/>
          <cell r="BS79"/>
          <cell r="BT79"/>
          <cell r="BU79"/>
          <cell r="BV79"/>
          <cell r="BW79"/>
          <cell r="BX79">
            <v>9.1999999999999993</v>
          </cell>
          <cell r="BY79"/>
          <cell r="BZ79"/>
          <cell r="CA79"/>
          <cell r="CB79"/>
          <cell r="CC79"/>
          <cell r="CD79"/>
          <cell r="CE79"/>
          <cell r="CF79">
            <v>9.1</v>
          </cell>
          <cell r="CG79"/>
          <cell r="CH79"/>
          <cell r="CI79"/>
          <cell r="CJ79"/>
          <cell r="CK79"/>
          <cell r="CL79"/>
          <cell r="CM79"/>
          <cell r="CN79">
            <v>9.1</v>
          </cell>
          <cell r="CO79"/>
          <cell r="CP79"/>
          <cell r="CQ79"/>
          <cell r="CR79"/>
          <cell r="CS79"/>
          <cell r="CT79"/>
          <cell r="CU79"/>
          <cell r="CV79">
            <v>9.1999999999999993</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0" t="s">
        <v>79</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1" t="s">
        <v>81</v>
      </c>
      <c r="C3" s="442"/>
      <c r="D3" s="442"/>
      <c r="E3" s="443"/>
      <c r="F3" s="443"/>
      <c r="G3" s="443"/>
      <c r="H3" s="443"/>
      <c r="I3" s="443"/>
      <c r="J3" s="443"/>
      <c r="K3" s="443"/>
      <c r="L3" s="443" t="s">
        <v>82</v>
      </c>
      <c r="M3" s="443"/>
      <c r="N3" s="443"/>
      <c r="O3" s="443"/>
      <c r="P3" s="443"/>
      <c r="Q3" s="443"/>
      <c r="R3" s="450"/>
      <c r="S3" s="450"/>
      <c r="T3" s="450"/>
      <c r="U3" s="450"/>
      <c r="V3" s="451"/>
      <c r="W3" s="425" t="s">
        <v>83</v>
      </c>
      <c r="X3" s="426"/>
      <c r="Y3" s="426"/>
      <c r="Z3" s="426"/>
      <c r="AA3" s="426"/>
      <c r="AB3" s="442"/>
      <c r="AC3" s="450" t="s">
        <v>84</v>
      </c>
      <c r="AD3" s="426"/>
      <c r="AE3" s="426"/>
      <c r="AF3" s="426"/>
      <c r="AG3" s="426"/>
      <c r="AH3" s="426"/>
      <c r="AI3" s="426"/>
      <c r="AJ3" s="426"/>
      <c r="AK3" s="426"/>
      <c r="AL3" s="427"/>
      <c r="AM3" s="425" t="s">
        <v>85</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86</v>
      </c>
      <c r="BO3" s="426"/>
      <c r="BP3" s="426"/>
      <c r="BQ3" s="426"/>
      <c r="BR3" s="426"/>
      <c r="BS3" s="426"/>
      <c r="BT3" s="426"/>
      <c r="BU3" s="427"/>
      <c r="BV3" s="425" t="s">
        <v>87</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88</v>
      </c>
      <c r="CU3" s="426"/>
      <c r="CV3" s="426"/>
      <c r="CW3" s="426"/>
      <c r="CX3" s="426"/>
      <c r="CY3" s="426"/>
      <c r="CZ3" s="426"/>
      <c r="DA3" s="427"/>
      <c r="DB3" s="425" t="s">
        <v>89</v>
      </c>
      <c r="DC3" s="426"/>
      <c r="DD3" s="426"/>
      <c r="DE3" s="426"/>
      <c r="DF3" s="426"/>
      <c r="DG3" s="426"/>
      <c r="DH3" s="426"/>
      <c r="DI3" s="427"/>
      <c r="DJ3" s="186"/>
      <c r="DK3" s="186"/>
      <c r="DL3" s="186"/>
      <c r="DM3" s="186"/>
      <c r="DN3" s="186"/>
      <c r="DO3" s="186"/>
    </row>
    <row r="4" spans="1:119" ht="18.75" customHeight="1" x14ac:dyDescent="0.15">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90</v>
      </c>
      <c r="AZ4" s="429"/>
      <c r="BA4" s="429"/>
      <c r="BB4" s="429"/>
      <c r="BC4" s="429"/>
      <c r="BD4" s="429"/>
      <c r="BE4" s="429"/>
      <c r="BF4" s="429"/>
      <c r="BG4" s="429"/>
      <c r="BH4" s="429"/>
      <c r="BI4" s="429"/>
      <c r="BJ4" s="429"/>
      <c r="BK4" s="429"/>
      <c r="BL4" s="429"/>
      <c r="BM4" s="430"/>
      <c r="BN4" s="431">
        <v>5966856</v>
      </c>
      <c r="BO4" s="432"/>
      <c r="BP4" s="432"/>
      <c r="BQ4" s="432"/>
      <c r="BR4" s="432"/>
      <c r="BS4" s="432"/>
      <c r="BT4" s="432"/>
      <c r="BU4" s="433"/>
      <c r="BV4" s="431">
        <v>6909812</v>
      </c>
      <c r="BW4" s="432"/>
      <c r="BX4" s="432"/>
      <c r="BY4" s="432"/>
      <c r="BZ4" s="432"/>
      <c r="CA4" s="432"/>
      <c r="CB4" s="432"/>
      <c r="CC4" s="433"/>
      <c r="CD4" s="434" t="s">
        <v>91</v>
      </c>
      <c r="CE4" s="435"/>
      <c r="CF4" s="435"/>
      <c r="CG4" s="435"/>
      <c r="CH4" s="435"/>
      <c r="CI4" s="435"/>
      <c r="CJ4" s="435"/>
      <c r="CK4" s="435"/>
      <c r="CL4" s="435"/>
      <c r="CM4" s="435"/>
      <c r="CN4" s="435"/>
      <c r="CO4" s="435"/>
      <c r="CP4" s="435"/>
      <c r="CQ4" s="435"/>
      <c r="CR4" s="435"/>
      <c r="CS4" s="436"/>
      <c r="CT4" s="437">
        <v>6.5</v>
      </c>
      <c r="CU4" s="438"/>
      <c r="CV4" s="438"/>
      <c r="CW4" s="438"/>
      <c r="CX4" s="438"/>
      <c r="CY4" s="438"/>
      <c r="CZ4" s="438"/>
      <c r="DA4" s="439"/>
      <c r="DB4" s="437">
        <v>7.1</v>
      </c>
      <c r="DC4" s="438"/>
      <c r="DD4" s="438"/>
      <c r="DE4" s="438"/>
      <c r="DF4" s="438"/>
      <c r="DG4" s="438"/>
      <c r="DH4" s="438"/>
      <c r="DI4" s="439"/>
      <c r="DJ4" s="186"/>
      <c r="DK4" s="186"/>
      <c r="DL4" s="186"/>
      <c r="DM4" s="186"/>
      <c r="DN4" s="186"/>
      <c r="DO4" s="186"/>
    </row>
    <row r="5" spans="1:119" ht="18.75" customHeight="1" x14ac:dyDescent="0.15">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92</v>
      </c>
      <c r="AN5" s="498"/>
      <c r="AO5" s="498"/>
      <c r="AP5" s="498"/>
      <c r="AQ5" s="498"/>
      <c r="AR5" s="498"/>
      <c r="AS5" s="498"/>
      <c r="AT5" s="499"/>
      <c r="AU5" s="500" t="s">
        <v>93</v>
      </c>
      <c r="AV5" s="501"/>
      <c r="AW5" s="501"/>
      <c r="AX5" s="501"/>
      <c r="AY5" s="502" t="s">
        <v>94</v>
      </c>
      <c r="AZ5" s="503"/>
      <c r="BA5" s="503"/>
      <c r="BB5" s="503"/>
      <c r="BC5" s="503"/>
      <c r="BD5" s="503"/>
      <c r="BE5" s="503"/>
      <c r="BF5" s="503"/>
      <c r="BG5" s="503"/>
      <c r="BH5" s="503"/>
      <c r="BI5" s="503"/>
      <c r="BJ5" s="503"/>
      <c r="BK5" s="503"/>
      <c r="BL5" s="503"/>
      <c r="BM5" s="504"/>
      <c r="BN5" s="468">
        <v>5676599</v>
      </c>
      <c r="BO5" s="469"/>
      <c r="BP5" s="469"/>
      <c r="BQ5" s="469"/>
      <c r="BR5" s="469"/>
      <c r="BS5" s="469"/>
      <c r="BT5" s="469"/>
      <c r="BU5" s="470"/>
      <c r="BV5" s="468">
        <v>6554436</v>
      </c>
      <c r="BW5" s="469"/>
      <c r="BX5" s="469"/>
      <c r="BY5" s="469"/>
      <c r="BZ5" s="469"/>
      <c r="CA5" s="469"/>
      <c r="CB5" s="469"/>
      <c r="CC5" s="470"/>
      <c r="CD5" s="471" t="s">
        <v>95</v>
      </c>
      <c r="CE5" s="472"/>
      <c r="CF5" s="472"/>
      <c r="CG5" s="472"/>
      <c r="CH5" s="472"/>
      <c r="CI5" s="472"/>
      <c r="CJ5" s="472"/>
      <c r="CK5" s="472"/>
      <c r="CL5" s="472"/>
      <c r="CM5" s="472"/>
      <c r="CN5" s="472"/>
      <c r="CO5" s="472"/>
      <c r="CP5" s="472"/>
      <c r="CQ5" s="472"/>
      <c r="CR5" s="472"/>
      <c r="CS5" s="473"/>
      <c r="CT5" s="465">
        <v>90</v>
      </c>
      <c r="CU5" s="466"/>
      <c r="CV5" s="466"/>
      <c r="CW5" s="466"/>
      <c r="CX5" s="466"/>
      <c r="CY5" s="466"/>
      <c r="CZ5" s="466"/>
      <c r="DA5" s="467"/>
      <c r="DB5" s="465">
        <v>88.1</v>
      </c>
      <c r="DC5" s="466"/>
      <c r="DD5" s="466"/>
      <c r="DE5" s="466"/>
      <c r="DF5" s="466"/>
      <c r="DG5" s="466"/>
      <c r="DH5" s="466"/>
      <c r="DI5" s="467"/>
      <c r="DJ5" s="186"/>
      <c r="DK5" s="186"/>
      <c r="DL5" s="186"/>
      <c r="DM5" s="186"/>
      <c r="DN5" s="186"/>
      <c r="DO5" s="186"/>
    </row>
    <row r="6" spans="1:119" ht="18.75" customHeight="1" x14ac:dyDescent="0.15">
      <c r="A6" s="187"/>
      <c r="B6" s="474" t="s">
        <v>96</v>
      </c>
      <c r="C6" s="475"/>
      <c r="D6" s="475"/>
      <c r="E6" s="476"/>
      <c r="F6" s="476"/>
      <c r="G6" s="476"/>
      <c r="H6" s="476"/>
      <c r="I6" s="476"/>
      <c r="J6" s="476"/>
      <c r="K6" s="476"/>
      <c r="L6" s="476" t="s">
        <v>97</v>
      </c>
      <c r="M6" s="476"/>
      <c r="N6" s="476"/>
      <c r="O6" s="476"/>
      <c r="P6" s="476"/>
      <c r="Q6" s="476"/>
      <c r="R6" s="480"/>
      <c r="S6" s="480"/>
      <c r="T6" s="480"/>
      <c r="U6" s="480"/>
      <c r="V6" s="481"/>
      <c r="W6" s="484" t="s">
        <v>98</v>
      </c>
      <c r="X6" s="485"/>
      <c r="Y6" s="485"/>
      <c r="Z6" s="485"/>
      <c r="AA6" s="485"/>
      <c r="AB6" s="475"/>
      <c r="AC6" s="488" t="s">
        <v>99</v>
      </c>
      <c r="AD6" s="489"/>
      <c r="AE6" s="489"/>
      <c r="AF6" s="489"/>
      <c r="AG6" s="489"/>
      <c r="AH6" s="489"/>
      <c r="AI6" s="489"/>
      <c r="AJ6" s="489"/>
      <c r="AK6" s="489"/>
      <c r="AL6" s="490"/>
      <c r="AM6" s="497" t="s">
        <v>100</v>
      </c>
      <c r="AN6" s="498"/>
      <c r="AO6" s="498"/>
      <c r="AP6" s="498"/>
      <c r="AQ6" s="498"/>
      <c r="AR6" s="498"/>
      <c r="AS6" s="498"/>
      <c r="AT6" s="499"/>
      <c r="AU6" s="500" t="s">
        <v>93</v>
      </c>
      <c r="AV6" s="501"/>
      <c r="AW6" s="501"/>
      <c r="AX6" s="501"/>
      <c r="AY6" s="502" t="s">
        <v>101</v>
      </c>
      <c r="AZ6" s="503"/>
      <c r="BA6" s="503"/>
      <c r="BB6" s="503"/>
      <c r="BC6" s="503"/>
      <c r="BD6" s="503"/>
      <c r="BE6" s="503"/>
      <c r="BF6" s="503"/>
      <c r="BG6" s="503"/>
      <c r="BH6" s="503"/>
      <c r="BI6" s="503"/>
      <c r="BJ6" s="503"/>
      <c r="BK6" s="503"/>
      <c r="BL6" s="503"/>
      <c r="BM6" s="504"/>
      <c r="BN6" s="468">
        <v>290257</v>
      </c>
      <c r="BO6" s="469"/>
      <c r="BP6" s="469"/>
      <c r="BQ6" s="469"/>
      <c r="BR6" s="469"/>
      <c r="BS6" s="469"/>
      <c r="BT6" s="469"/>
      <c r="BU6" s="470"/>
      <c r="BV6" s="468">
        <v>355376</v>
      </c>
      <c r="BW6" s="469"/>
      <c r="BX6" s="469"/>
      <c r="BY6" s="469"/>
      <c r="BZ6" s="469"/>
      <c r="CA6" s="469"/>
      <c r="CB6" s="469"/>
      <c r="CC6" s="470"/>
      <c r="CD6" s="471" t="s">
        <v>102</v>
      </c>
      <c r="CE6" s="472"/>
      <c r="CF6" s="472"/>
      <c r="CG6" s="472"/>
      <c r="CH6" s="472"/>
      <c r="CI6" s="472"/>
      <c r="CJ6" s="472"/>
      <c r="CK6" s="472"/>
      <c r="CL6" s="472"/>
      <c r="CM6" s="472"/>
      <c r="CN6" s="472"/>
      <c r="CO6" s="472"/>
      <c r="CP6" s="472"/>
      <c r="CQ6" s="472"/>
      <c r="CR6" s="472"/>
      <c r="CS6" s="473"/>
      <c r="CT6" s="505">
        <v>90</v>
      </c>
      <c r="CU6" s="506"/>
      <c r="CV6" s="506"/>
      <c r="CW6" s="506"/>
      <c r="CX6" s="506"/>
      <c r="CY6" s="506"/>
      <c r="CZ6" s="506"/>
      <c r="DA6" s="507"/>
      <c r="DB6" s="505">
        <v>88.1</v>
      </c>
      <c r="DC6" s="506"/>
      <c r="DD6" s="506"/>
      <c r="DE6" s="506"/>
      <c r="DF6" s="506"/>
      <c r="DG6" s="506"/>
      <c r="DH6" s="506"/>
      <c r="DI6" s="507"/>
      <c r="DJ6" s="186"/>
      <c r="DK6" s="186"/>
      <c r="DL6" s="186"/>
      <c r="DM6" s="186"/>
      <c r="DN6" s="186"/>
      <c r="DO6" s="186"/>
    </row>
    <row r="7" spans="1:119" ht="18.75" customHeight="1" x14ac:dyDescent="0.15">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103</v>
      </c>
      <c r="AN7" s="498"/>
      <c r="AO7" s="498"/>
      <c r="AP7" s="498"/>
      <c r="AQ7" s="498"/>
      <c r="AR7" s="498"/>
      <c r="AS7" s="498"/>
      <c r="AT7" s="499"/>
      <c r="AU7" s="500" t="s">
        <v>104</v>
      </c>
      <c r="AV7" s="501"/>
      <c r="AW7" s="501"/>
      <c r="AX7" s="501"/>
      <c r="AY7" s="502" t="s">
        <v>105</v>
      </c>
      <c r="AZ7" s="503"/>
      <c r="BA7" s="503"/>
      <c r="BB7" s="503"/>
      <c r="BC7" s="503"/>
      <c r="BD7" s="503"/>
      <c r="BE7" s="503"/>
      <c r="BF7" s="503"/>
      <c r="BG7" s="503"/>
      <c r="BH7" s="503"/>
      <c r="BI7" s="503"/>
      <c r="BJ7" s="503"/>
      <c r="BK7" s="503"/>
      <c r="BL7" s="503"/>
      <c r="BM7" s="504"/>
      <c r="BN7" s="468">
        <v>27805</v>
      </c>
      <c r="BO7" s="469"/>
      <c r="BP7" s="469"/>
      <c r="BQ7" s="469"/>
      <c r="BR7" s="469"/>
      <c r="BS7" s="469"/>
      <c r="BT7" s="469"/>
      <c r="BU7" s="470"/>
      <c r="BV7" s="468">
        <v>68169</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4062703</v>
      </c>
      <c r="CU7" s="469"/>
      <c r="CV7" s="469"/>
      <c r="CW7" s="469"/>
      <c r="CX7" s="469"/>
      <c r="CY7" s="469"/>
      <c r="CZ7" s="469"/>
      <c r="DA7" s="470"/>
      <c r="DB7" s="468">
        <v>4047887</v>
      </c>
      <c r="DC7" s="469"/>
      <c r="DD7" s="469"/>
      <c r="DE7" s="469"/>
      <c r="DF7" s="469"/>
      <c r="DG7" s="469"/>
      <c r="DH7" s="469"/>
      <c r="DI7" s="470"/>
      <c r="DJ7" s="186"/>
      <c r="DK7" s="186"/>
      <c r="DL7" s="186"/>
      <c r="DM7" s="186"/>
      <c r="DN7" s="186"/>
      <c r="DO7" s="186"/>
    </row>
    <row r="8" spans="1:119" ht="18.75" customHeight="1" thickBot="1" x14ac:dyDescent="0.2">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104</v>
      </c>
      <c r="AV8" s="501"/>
      <c r="AW8" s="501"/>
      <c r="AX8" s="501"/>
      <c r="AY8" s="502" t="s">
        <v>108</v>
      </c>
      <c r="AZ8" s="503"/>
      <c r="BA8" s="503"/>
      <c r="BB8" s="503"/>
      <c r="BC8" s="503"/>
      <c r="BD8" s="503"/>
      <c r="BE8" s="503"/>
      <c r="BF8" s="503"/>
      <c r="BG8" s="503"/>
      <c r="BH8" s="503"/>
      <c r="BI8" s="503"/>
      <c r="BJ8" s="503"/>
      <c r="BK8" s="503"/>
      <c r="BL8" s="503"/>
      <c r="BM8" s="504"/>
      <c r="BN8" s="468">
        <v>262452</v>
      </c>
      <c r="BO8" s="469"/>
      <c r="BP8" s="469"/>
      <c r="BQ8" s="469"/>
      <c r="BR8" s="469"/>
      <c r="BS8" s="469"/>
      <c r="BT8" s="469"/>
      <c r="BU8" s="470"/>
      <c r="BV8" s="468">
        <v>287207</v>
      </c>
      <c r="BW8" s="469"/>
      <c r="BX8" s="469"/>
      <c r="BY8" s="469"/>
      <c r="BZ8" s="469"/>
      <c r="CA8" s="469"/>
      <c r="CB8" s="469"/>
      <c r="CC8" s="470"/>
      <c r="CD8" s="471" t="s">
        <v>109</v>
      </c>
      <c r="CE8" s="472"/>
      <c r="CF8" s="472"/>
      <c r="CG8" s="472"/>
      <c r="CH8" s="472"/>
      <c r="CI8" s="472"/>
      <c r="CJ8" s="472"/>
      <c r="CK8" s="472"/>
      <c r="CL8" s="472"/>
      <c r="CM8" s="472"/>
      <c r="CN8" s="472"/>
      <c r="CO8" s="472"/>
      <c r="CP8" s="472"/>
      <c r="CQ8" s="472"/>
      <c r="CR8" s="472"/>
      <c r="CS8" s="473"/>
      <c r="CT8" s="508">
        <v>0.51</v>
      </c>
      <c r="CU8" s="509"/>
      <c r="CV8" s="509"/>
      <c r="CW8" s="509"/>
      <c r="CX8" s="509"/>
      <c r="CY8" s="509"/>
      <c r="CZ8" s="509"/>
      <c r="DA8" s="510"/>
      <c r="DB8" s="508">
        <v>0.52</v>
      </c>
      <c r="DC8" s="509"/>
      <c r="DD8" s="509"/>
      <c r="DE8" s="509"/>
      <c r="DF8" s="509"/>
      <c r="DG8" s="509"/>
      <c r="DH8" s="509"/>
      <c r="DI8" s="510"/>
      <c r="DJ8" s="186"/>
      <c r="DK8" s="186"/>
      <c r="DL8" s="186"/>
      <c r="DM8" s="186"/>
      <c r="DN8" s="186"/>
      <c r="DO8" s="186"/>
    </row>
    <row r="9" spans="1:119" ht="18.75" customHeight="1" thickBot="1" x14ac:dyDescent="0.2">
      <c r="A9" s="187"/>
      <c r="B9" s="462" t="s">
        <v>110</v>
      </c>
      <c r="C9" s="463"/>
      <c r="D9" s="463"/>
      <c r="E9" s="463"/>
      <c r="F9" s="463"/>
      <c r="G9" s="463"/>
      <c r="H9" s="463"/>
      <c r="I9" s="463"/>
      <c r="J9" s="463"/>
      <c r="K9" s="511"/>
      <c r="L9" s="512" t="s">
        <v>111</v>
      </c>
      <c r="M9" s="513"/>
      <c r="N9" s="513"/>
      <c r="O9" s="513"/>
      <c r="P9" s="513"/>
      <c r="Q9" s="514"/>
      <c r="R9" s="515">
        <v>13730</v>
      </c>
      <c r="S9" s="516"/>
      <c r="T9" s="516"/>
      <c r="U9" s="516"/>
      <c r="V9" s="517"/>
      <c r="W9" s="425" t="s">
        <v>112</v>
      </c>
      <c r="X9" s="426"/>
      <c r="Y9" s="426"/>
      <c r="Z9" s="426"/>
      <c r="AA9" s="426"/>
      <c r="AB9" s="426"/>
      <c r="AC9" s="426"/>
      <c r="AD9" s="426"/>
      <c r="AE9" s="426"/>
      <c r="AF9" s="426"/>
      <c r="AG9" s="426"/>
      <c r="AH9" s="426"/>
      <c r="AI9" s="426"/>
      <c r="AJ9" s="426"/>
      <c r="AK9" s="426"/>
      <c r="AL9" s="427"/>
      <c r="AM9" s="497" t="s">
        <v>113</v>
      </c>
      <c r="AN9" s="498"/>
      <c r="AO9" s="498"/>
      <c r="AP9" s="498"/>
      <c r="AQ9" s="498"/>
      <c r="AR9" s="498"/>
      <c r="AS9" s="498"/>
      <c r="AT9" s="499"/>
      <c r="AU9" s="500" t="s">
        <v>114</v>
      </c>
      <c r="AV9" s="501"/>
      <c r="AW9" s="501"/>
      <c r="AX9" s="501"/>
      <c r="AY9" s="502" t="s">
        <v>115</v>
      </c>
      <c r="AZ9" s="503"/>
      <c r="BA9" s="503"/>
      <c r="BB9" s="503"/>
      <c r="BC9" s="503"/>
      <c r="BD9" s="503"/>
      <c r="BE9" s="503"/>
      <c r="BF9" s="503"/>
      <c r="BG9" s="503"/>
      <c r="BH9" s="503"/>
      <c r="BI9" s="503"/>
      <c r="BJ9" s="503"/>
      <c r="BK9" s="503"/>
      <c r="BL9" s="503"/>
      <c r="BM9" s="504"/>
      <c r="BN9" s="468">
        <v>-24755</v>
      </c>
      <c r="BO9" s="469"/>
      <c r="BP9" s="469"/>
      <c r="BQ9" s="469"/>
      <c r="BR9" s="469"/>
      <c r="BS9" s="469"/>
      <c r="BT9" s="469"/>
      <c r="BU9" s="470"/>
      <c r="BV9" s="468">
        <v>-93394</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17.7</v>
      </c>
      <c r="CU9" s="466"/>
      <c r="CV9" s="466"/>
      <c r="CW9" s="466"/>
      <c r="CX9" s="466"/>
      <c r="CY9" s="466"/>
      <c r="CZ9" s="466"/>
      <c r="DA9" s="467"/>
      <c r="DB9" s="465">
        <v>15.3</v>
      </c>
      <c r="DC9" s="466"/>
      <c r="DD9" s="466"/>
      <c r="DE9" s="466"/>
      <c r="DF9" s="466"/>
      <c r="DG9" s="466"/>
      <c r="DH9" s="466"/>
      <c r="DI9" s="467"/>
      <c r="DJ9" s="186"/>
      <c r="DK9" s="186"/>
      <c r="DL9" s="186"/>
      <c r="DM9" s="186"/>
      <c r="DN9" s="186"/>
      <c r="DO9" s="186"/>
    </row>
    <row r="10" spans="1:119" ht="18.75" customHeight="1" thickBot="1" x14ac:dyDescent="0.2">
      <c r="A10" s="187"/>
      <c r="B10" s="462"/>
      <c r="C10" s="463"/>
      <c r="D10" s="463"/>
      <c r="E10" s="463"/>
      <c r="F10" s="463"/>
      <c r="G10" s="463"/>
      <c r="H10" s="463"/>
      <c r="I10" s="463"/>
      <c r="J10" s="463"/>
      <c r="K10" s="511"/>
      <c r="L10" s="518" t="s">
        <v>117</v>
      </c>
      <c r="M10" s="498"/>
      <c r="N10" s="498"/>
      <c r="O10" s="498"/>
      <c r="P10" s="498"/>
      <c r="Q10" s="499"/>
      <c r="R10" s="519">
        <v>14470</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119</v>
      </c>
      <c r="AV10" s="501"/>
      <c r="AW10" s="501"/>
      <c r="AX10" s="501"/>
      <c r="AY10" s="502" t="s">
        <v>120</v>
      </c>
      <c r="AZ10" s="503"/>
      <c r="BA10" s="503"/>
      <c r="BB10" s="503"/>
      <c r="BC10" s="503"/>
      <c r="BD10" s="503"/>
      <c r="BE10" s="503"/>
      <c r="BF10" s="503"/>
      <c r="BG10" s="503"/>
      <c r="BH10" s="503"/>
      <c r="BI10" s="503"/>
      <c r="BJ10" s="503"/>
      <c r="BK10" s="503"/>
      <c r="BL10" s="503"/>
      <c r="BM10" s="504"/>
      <c r="BN10" s="468">
        <v>2238</v>
      </c>
      <c r="BO10" s="469"/>
      <c r="BP10" s="469"/>
      <c r="BQ10" s="469"/>
      <c r="BR10" s="469"/>
      <c r="BS10" s="469"/>
      <c r="BT10" s="469"/>
      <c r="BU10" s="470"/>
      <c r="BV10" s="468">
        <v>436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2"/>
      <c r="C11" s="463"/>
      <c r="D11" s="463"/>
      <c r="E11" s="463"/>
      <c r="F11" s="463"/>
      <c r="G11" s="463"/>
      <c r="H11" s="463"/>
      <c r="I11" s="463"/>
      <c r="J11" s="463"/>
      <c r="K11" s="511"/>
      <c r="L11" s="522" t="s">
        <v>122</v>
      </c>
      <c r="M11" s="523"/>
      <c r="N11" s="523"/>
      <c r="O11" s="523"/>
      <c r="P11" s="523"/>
      <c r="Q11" s="524"/>
      <c r="R11" s="525" t="s">
        <v>123</v>
      </c>
      <c r="S11" s="526"/>
      <c r="T11" s="526"/>
      <c r="U11" s="526"/>
      <c r="V11" s="527"/>
      <c r="W11" s="456"/>
      <c r="X11" s="457"/>
      <c r="Y11" s="457"/>
      <c r="Z11" s="457"/>
      <c r="AA11" s="457"/>
      <c r="AB11" s="457"/>
      <c r="AC11" s="457"/>
      <c r="AD11" s="457"/>
      <c r="AE11" s="457"/>
      <c r="AF11" s="457"/>
      <c r="AG11" s="457"/>
      <c r="AH11" s="457"/>
      <c r="AI11" s="457"/>
      <c r="AJ11" s="457"/>
      <c r="AK11" s="457"/>
      <c r="AL11" s="460"/>
      <c r="AM11" s="497" t="s">
        <v>124</v>
      </c>
      <c r="AN11" s="498"/>
      <c r="AO11" s="498"/>
      <c r="AP11" s="498"/>
      <c r="AQ11" s="498"/>
      <c r="AR11" s="498"/>
      <c r="AS11" s="498"/>
      <c r="AT11" s="499"/>
      <c r="AU11" s="500" t="s">
        <v>125</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129</v>
      </c>
      <c r="DC11" s="509"/>
      <c r="DD11" s="509"/>
      <c r="DE11" s="509"/>
      <c r="DF11" s="509"/>
      <c r="DG11" s="509"/>
      <c r="DH11" s="509"/>
      <c r="DI11" s="510"/>
      <c r="DJ11" s="186"/>
      <c r="DK11" s="186"/>
      <c r="DL11" s="186"/>
      <c r="DM11" s="186"/>
      <c r="DN11" s="186"/>
      <c r="DO11" s="186"/>
    </row>
    <row r="12" spans="1:119" ht="18.75" customHeight="1" x14ac:dyDescent="0.15">
      <c r="A12" s="187"/>
      <c r="B12" s="528" t="s">
        <v>130</v>
      </c>
      <c r="C12" s="529"/>
      <c r="D12" s="529"/>
      <c r="E12" s="529"/>
      <c r="F12" s="529"/>
      <c r="G12" s="529"/>
      <c r="H12" s="529"/>
      <c r="I12" s="529"/>
      <c r="J12" s="529"/>
      <c r="K12" s="530"/>
      <c r="L12" s="537" t="s">
        <v>131</v>
      </c>
      <c r="M12" s="538"/>
      <c r="N12" s="538"/>
      <c r="O12" s="538"/>
      <c r="P12" s="538"/>
      <c r="Q12" s="539"/>
      <c r="R12" s="540">
        <v>13507</v>
      </c>
      <c r="S12" s="541"/>
      <c r="T12" s="541"/>
      <c r="U12" s="541"/>
      <c r="V12" s="542"/>
      <c r="W12" s="543" t="s">
        <v>1</v>
      </c>
      <c r="X12" s="501"/>
      <c r="Y12" s="501"/>
      <c r="Z12" s="501"/>
      <c r="AA12" s="501"/>
      <c r="AB12" s="544"/>
      <c r="AC12" s="545" t="s">
        <v>132</v>
      </c>
      <c r="AD12" s="546"/>
      <c r="AE12" s="546"/>
      <c r="AF12" s="546"/>
      <c r="AG12" s="547"/>
      <c r="AH12" s="545" t="s">
        <v>133</v>
      </c>
      <c r="AI12" s="546"/>
      <c r="AJ12" s="546"/>
      <c r="AK12" s="546"/>
      <c r="AL12" s="548"/>
      <c r="AM12" s="497" t="s">
        <v>134</v>
      </c>
      <c r="AN12" s="498"/>
      <c r="AO12" s="498"/>
      <c r="AP12" s="498"/>
      <c r="AQ12" s="498"/>
      <c r="AR12" s="498"/>
      <c r="AS12" s="498"/>
      <c r="AT12" s="499"/>
      <c r="AU12" s="500" t="s">
        <v>93</v>
      </c>
      <c r="AV12" s="501"/>
      <c r="AW12" s="501"/>
      <c r="AX12" s="501"/>
      <c r="AY12" s="502" t="s">
        <v>135</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136</v>
      </c>
      <c r="CE12" s="472"/>
      <c r="CF12" s="472"/>
      <c r="CG12" s="472"/>
      <c r="CH12" s="472"/>
      <c r="CI12" s="472"/>
      <c r="CJ12" s="472"/>
      <c r="CK12" s="472"/>
      <c r="CL12" s="472"/>
      <c r="CM12" s="472"/>
      <c r="CN12" s="472"/>
      <c r="CO12" s="472"/>
      <c r="CP12" s="472"/>
      <c r="CQ12" s="472"/>
      <c r="CR12" s="472"/>
      <c r="CS12" s="473"/>
      <c r="CT12" s="508" t="s">
        <v>137</v>
      </c>
      <c r="CU12" s="509"/>
      <c r="CV12" s="509"/>
      <c r="CW12" s="509"/>
      <c r="CX12" s="509"/>
      <c r="CY12" s="509"/>
      <c r="CZ12" s="509"/>
      <c r="DA12" s="510"/>
      <c r="DB12" s="508" t="s">
        <v>138</v>
      </c>
      <c r="DC12" s="509"/>
      <c r="DD12" s="509"/>
      <c r="DE12" s="509"/>
      <c r="DF12" s="509"/>
      <c r="DG12" s="509"/>
      <c r="DH12" s="509"/>
      <c r="DI12" s="510"/>
      <c r="DJ12" s="186"/>
      <c r="DK12" s="186"/>
      <c r="DL12" s="186"/>
      <c r="DM12" s="186"/>
      <c r="DN12" s="186"/>
      <c r="DO12" s="186"/>
    </row>
    <row r="13" spans="1:119" ht="18.75" customHeight="1" x14ac:dyDescent="0.15">
      <c r="A13" s="187"/>
      <c r="B13" s="531"/>
      <c r="C13" s="532"/>
      <c r="D13" s="532"/>
      <c r="E13" s="532"/>
      <c r="F13" s="532"/>
      <c r="G13" s="532"/>
      <c r="H13" s="532"/>
      <c r="I13" s="532"/>
      <c r="J13" s="532"/>
      <c r="K13" s="533"/>
      <c r="L13" s="197"/>
      <c r="M13" s="559" t="s">
        <v>139</v>
      </c>
      <c r="N13" s="560"/>
      <c r="O13" s="560"/>
      <c r="P13" s="560"/>
      <c r="Q13" s="561"/>
      <c r="R13" s="552">
        <v>13114</v>
      </c>
      <c r="S13" s="553"/>
      <c r="T13" s="553"/>
      <c r="U13" s="553"/>
      <c r="V13" s="554"/>
      <c r="W13" s="484" t="s">
        <v>140</v>
      </c>
      <c r="X13" s="485"/>
      <c r="Y13" s="485"/>
      <c r="Z13" s="485"/>
      <c r="AA13" s="485"/>
      <c r="AB13" s="475"/>
      <c r="AC13" s="519">
        <v>606</v>
      </c>
      <c r="AD13" s="520"/>
      <c r="AE13" s="520"/>
      <c r="AF13" s="520"/>
      <c r="AG13" s="562"/>
      <c r="AH13" s="519">
        <v>684</v>
      </c>
      <c r="AI13" s="520"/>
      <c r="AJ13" s="520"/>
      <c r="AK13" s="520"/>
      <c r="AL13" s="521"/>
      <c r="AM13" s="497" t="s">
        <v>141</v>
      </c>
      <c r="AN13" s="498"/>
      <c r="AO13" s="498"/>
      <c r="AP13" s="498"/>
      <c r="AQ13" s="498"/>
      <c r="AR13" s="498"/>
      <c r="AS13" s="498"/>
      <c r="AT13" s="499"/>
      <c r="AU13" s="500" t="s">
        <v>142</v>
      </c>
      <c r="AV13" s="501"/>
      <c r="AW13" s="501"/>
      <c r="AX13" s="501"/>
      <c r="AY13" s="502" t="s">
        <v>143</v>
      </c>
      <c r="AZ13" s="503"/>
      <c r="BA13" s="503"/>
      <c r="BB13" s="503"/>
      <c r="BC13" s="503"/>
      <c r="BD13" s="503"/>
      <c r="BE13" s="503"/>
      <c r="BF13" s="503"/>
      <c r="BG13" s="503"/>
      <c r="BH13" s="503"/>
      <c r="BI13" s="503"/>
      <c r="BJ13" s="503"/>
      <c r="BK13" s="503"/>
      <c r="BL13" s="503"/>
      <c r="BM13" s="504"/>
      <c r="BN13" s="468">
        <v>-22517</v>
      </c>
      <c r="BO13" s="469"/>
      <c r="BP13" s="469"/>
      <c r="BQ13" s="469"/>
      <c r="BR13" s="469"/>
      <c r="BS13" s="469"/>
      <c r="BT13" s="469"/>
      <c r="BU13" s="470"/>
      <c r="BV13" s="468">
        <v>-92958</v>
      </c>
      <c r="BW13" s="469"/>
      <c r="BX13" s="469"/>
      <c r="BY13" s="469"/>
      <c r="BZ13" s="469"/>
      <c r="CA13" s="469"/>
      <c r="CB13" s="469"/>
      <c r="CC13" s="470"/>
      <c r="CD13" s="471" t="s">
        <v>144</v>
      </c>
      <c r="CE13" s="472"/>
      <c r="CF13" s="472"/>
      <c r="CG13" s="472"/>
      <c r="CH13" s="472"/>
      <c r="CI13" s="472"/>
      <c r="CJ13" s="472"/>
      <c r="CK13" s="472"/>
      <c r="CL13" s="472"/>
      <c r="CM13" s="472"/>
      <c r="CN13" s="472"/>
      <c r="CO13" s="472"/>
      <c r="CP13" s="472"/>
      <c r="CQ13" s="472"/>
      <c r="CR13" s="472"/>
      <c r="CS13" s="473"/>
      <c r="CT13" s="465">
        <v>6.6</v>
      </c>
      <c r="CU13" s="466"/>
      <c r="CV13" s="466"/>
      <c r="CW13" s="466"/>
      <c r="CX13" s="466"/>
      <c r="CY13" s="466"/>
      <c r="CZ13" s="466"/>
      <c r="DA13" s="467"/>
      <c r="DB13" s="465">
        <v>5.8</v>
      </c>
      <c r="DC13" s="466"/>
      <c r="DD13" s="466"/>
      <c r="DE13" s="466"/>
      <c r="DF13" s="466"/>
      <c r="DG13" s="466"/>
      <c r="DH13" s="466"/>
      <c r="DI13" s="467"/>
      <c r="DJ13" s="186"/>
      <c r="DK13" s="186"/>
      <c r="DL13" s="186"/>
      <c r="DM13" s="186"/>
      <c r="DN13" s="186"/>
      <c r="DO13" s="186"/>
    </row>
    <row r="14" spans="1:119" ht="18.75" customHeight="1" thickBot="1" x14ac:dyDescent="0.2">
      <c r="A14" s="187"/>
      <c r="B14" s="531"/>
      <c r="C14" s="532"/>
      <c r="D14" s="532"/>
      <c r="E14" s="532"/>
      <c r="F14" s="532"/>
      <c r="G14" s="532"/>
      <c r="H14" s="532"/>
      <c r="I14" s="532"/>
      <c r="J14" s="532"/>
      <c r="K14" s="533"/>
      <c r="L14" s="549" t="s">
        <v>145</v>
      </c>
      <c r="M14" s="550"/>
      <c r="N14" s="550"/>
      <c r="O14" s="550"/>
      <c r="P14" s="550"/>
      <c r="Q14" s="551"/>
      <c r="R14" s="552">
        <v>13693</v>
      </c>
      <c r="S14" s="553"/>
      <c r="T14" s="553"/>
      <c r="U14" s="553"/>
      <c r="V14" s="554"/>
      <c r="W14" s="458"/>
      <c r="X14" s="459"/>
      <c r="Y14" s="459"/>
      <c r="Z14" s="459"/>
      <c r="AA14" s="459"/>
      <c r="AB14" s="448"/>
      <c r="AC14" s="555">
        <v>9</v>
      </c>
      <c r="AD14" s="556"/>
      <c r="AE14" s="556"/>
      <c r="AF14" s="556"/>
      <c r="AG14" s="557"/>
      <c r="AH14" s="555">
        <v>9.8000000000000007</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146</v>
      </c>
      <c r="CE14" s="564"/>
      <c r="CF14" s="564"/>
      <c r="CG14" s="564"/>
      <c r="CH14" s="564"/>
      <c r="CI14" s="564"/>
      <c r="CJ14" s="564"/>
      <c r="CK14" s="564"/>
      <c r="CL14" s="564"/>
      <c r="CM14" s="564"/>
      <c r="CN14" s="564"/>
      <c r="CO14" s="564"/>
      <c r="CP14" s="564"/>
      <c r="CQ14" s="564"/>
      <c r="CR14" s="564"/>
      <c r="CS14" s="565"/>
      <c r="CT14" s="566" t="s">
        <v>138</v>
      </c>
      <c r="CU14" s="567"/>
      <c r="CV14" s="567"/>
      <c r="CW14" s="567"/>
      <c r="CX14" s="567"/>
      <c r="CY14" s="567"/>
      <c r="CZ14" s="567"/>
      <c r="DA14" s="568"/>
      <c r="DB14" s="566">
        <v>2.9</v>
      </c>
      <c r="DC14" s="567"/>
      <c r="DD14" s="567"/>
      <c r="DE14" s="567"/>
      <c r="DF14" s="567"/>
      <c r="DG14" s="567"/>
      <c r="DH14" s="567"/>
      <c r="DI14" s="568"/>
      <c r="DJ14" s="186"/>
      <c r="DK14" s="186"/>
      <c r="DL14" s="186"/>
      <c r="DM14" s="186"/>
      <c r="DN14" s="186"/>
      <c r="DO14" s="186"/>
    </row>
    <row r="15" spans="1:119" ht="18.75" customHeight="1" x14ac:dyDescent="0.15">
      <c r="A15" s="187"/>
      <c r="B15" s="531"/>
      <c r="C15" s="532"/>
      <c r="D15" s="532"/>
      <c r="E15" s="532"/>
      <c r="F15" s="532"/>
      <c r="G15" s="532"/>
      <c r="H15" s="532"/>
      <c r="I15" s="532"/>
      <c r="J15" s="532"/>
      <c r="K15" s="533"/>
      <c r="L15" s="197"/>
      <c r="M15" s="559" t="s">
        <v>139</v>
      </c>
      <c r="N15" s="560"/>
      <c r="O15" s="560"/>
      <c r="P15" s="560"/>
      <c r="Q15" s="561"/>
      <c r="R15" s="552">
        <v>13338</v>
      </c>
      <c r="S15" s="553"/>
      <c r="T15" s="553"/>
      <c r="U15" s="553"/>
      <c r="V15" s="554"/>
      <c r="W15" s="484" t="s">
        <v>147</v>
      </c>
      <c r="X15" s="485"/>
      <c r="Y15" s="485"/>
      <c r="Z15" s="485"/>
      <c r="AA15" s="485"/>
      <c r="AB15" s="475"/>
      <c r="AC15" s="519">
        <v>2601</v>
      </c>
      <c r="AD15" s="520"/>
      <c r="AE15" s="520"/>
      <c r="AF15" s="520"/>
      <c r="AG15" s="562"/>
      <c r="AH15" s="519">
        <v>2742</v>
      </c>
      <c r="AI15" s="520"/>
      <c r="AJ15" s="520"/>
      <c r="AK15" s="520"/>
      <c r="AL15" s="521"/>
      <c r="AM15" s="497"/>
      <c r="AN15" s="498"/>
      <c r="AO15" s="498"/>
      <c r="AP15" s="498"/>
      <c r="AQ15" s="498"/>
      <c r="AR15" s="498"/>
      <c r="AS15" s="498"/>
      <c r="AT15" s="499"/>
      <c r="AU15" s="500"/>
      <c r="AV15" s="501"/>
      <c r="AW15" s="501"/>
      <c r="AX15" s="501"/>
      <c r="AY15" s="428" t="s">
        <v>148</v>
      </c>
      <c r="AZ15" s="429"/>
      <c r="BA15" s="429"/>
      <c r="BB15" s="429"/>
      <c r="BC15" s="429"/>
      <c r="BD15" s="429"/>
      <c r="BE15" s="429"/>
      <c r="BF15" s="429"/>
      <c r="BG15" s="429"/>
      <c r="BH15" s="429"/>
      <c r="BI15" s="429"/>
      <c r="BJ15" s="429"/>
      <c r="BK15" s="429"/>
      <c r="BL15" s="429"/>
      <c r="BM15" s="430"/>
      <c r="BN15" s="431">
        <v>1751727</v>
      </c>
      <c r="BO15" s="432"/>
      <c r="BP15" s="432"/>
      <c r="BQ15" s="432"/>
      <c r="BR15" s="432"/>
      <c r="BS15" s="432"/>
      <c r="BT15" s="432"/>
      <c r="BU15" s="433"/>
      <c r="BV15" s="431">
        <v>1703320</v>
      </c>
      <c r="BW15" s="432"/>
      <c r="BX15" s="432"/>
      <c r="BY15" s="432"/>
      <c r="BZ15" s="432"/>
      <c r="CA15" s="432"/>
      <c r="CB15" s="432"/>
      <c r="CC15" s="433"/>
      <c r="CD15" s="569" t="s">
        <v>149</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1"/>
      <c r="C16" s="532"/>
      <c r="D16" s="532"/>
      <c r="E16" s="532"/>
      <c r="F16" s="532"/>
      <c r="G16" s="532"/>
      <c r="H16" s="532"/>
      <c r="I16" s="532"/>
      <c r="J16" s="532"/>
      <c r="K16" s="533"/>
      <c r="L16" s="549" t="s">
        <v>150</v>
      </c>
      <c r="M16" s="580"/>
      <c r="N16" s="580"/>
      <c r="O16" s="580"/>
      <c r="P16" s="580"/>
      <c r="Q16" s="581"/>
      <c r="R16" s="572" t="s">
        <v>151</v>
      </c>
      <c r="S16" s="573"/>
      <c r="T16" s="573"/>
      <c r="U16" s="573"/>
      <c r="V16" s="574"/>
      <c r="W16" s="458"/>
      <c r="X16" s="459"/>
      <c r="Y16" s="459"/>
      <c r="Z16" s="459"/>
      <c r="AA16" s="459"/>
      <c r="AB16" s="448"/>
      <c r="AC16" s="555">
        <v>38.799999999999997</v>
      </c>
      <c r="AD16" s="556"/>
      <c r="AE16" s="556"/>
      <c r="AF16" s="556"/>
      <c r="AG16" s="557"/>
      <c r="AH16" s="555">
        <v>39.200000000000003</v>
      </c>
      <c r="AI16" s="556"/>
      <c r="AJ16" s="556"/>
      <c r="AK16" s="556"/>
      <c r="AL16" s="558"/>
      <c r="AM16" s="497"/>
      <c r="AN16" s="498"/>
      <c r="AO16" s="498"/>
      <c r="AP16" s="498"/>
      <c r="AQ16" s="498"/>
      <c r="AR16" s="498"/>
      <c r="AS16" s="498"/>
      <c r="AT16" s="499"/>
      <c r="AU16" s="500"/>
      <c r="AV16" s="501"/>
      <c r="AW16" s="501"/>
      <c r="AX16" s="501"/>
      <c r="AY16" s="502" t="s">
        <v>152</v>
      </c>
      <c r="AZ16" s="503"/>
      <c r="BA16" s="503"/>
      <c r="BB16" s="503"/>
      <c r="BC16" s="503"/>
      <c r="BD16" s="503"/>
      <c r="BE16" s="503"/>
      <c r="BF16" s="503"/>
      <c r="BG16" s="503"/>
      <c r="BH16" s="503"/>
      <c r="BI16" s="503"/>
      <c r="BJ16" s="503"/>
      <c r="BK16" s="503"/>
      <c r="BL16" s="503"/>
      <c r="BM16" s="504"/>
      <c r="BN16" s="468">
        <v>3385569</v>
      </c>
      <c r="BO16" s="469"/>
      <c r="BP16" s="469"/>
      <c r="BQ16" s="469"/>
      <c r="BR16" s="469"/>
      <c r="BS16" s="469"/>
      <c r="BT16" s="469"/>
      <c r="BU16" s="470"/>
      <c r="BV16" s="468">
        <v>3311879</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
      <c r="A17" s="187"/>
      <c r="B17" s="534"/>
      <c r="C17" s="535"/>
      <c r="D17" s="535"/>
      <c r="E17" s="535"/>
      <c r="F17" s="535"/>
      <c r="G17" s="535"/>
      <c r="H17" s="535"/>
      <c r="I17" s="535"/>
      <c r="J17" s="535"/>
      <c r="K17" s="536"/>
      <c r="L17" s="202"/>
      <c r="M17" s="575" t="s">
        <v>153</v>
      </c>
      <c r="N17" s="576"/>
      <c r="O17" s="576"/>
      <c r="P17" s="576"/>
      <c r="Q17" s="577"/>
      <c r="R17" s="572" t="s">
        <v>154</v>
      </c>
      <c r="S17" s="573"/>
      <c r="T17" s="573"/>
      <c r="U17" s="573"/>
      <c r="V17" s="574"/>
      <c r="W17" s="484" t="s">
        <v>155</v>
      </c>
      <c r="X17" s="485"/>
      <c r="Y17" s="485"/>
      <c r="Z17" s="485"/>
      <c r="AA17" s="485"/>
      <c r="AB17" s="475"/>
      <c r="AC17" s="519">
        <v>3499</v>
      </c>
      <c r="AD17" s="520"/>
      <c r="AE17" s="520"/>
      <c r="AF17" s="520"/>
      <c r="AG17" s="562"/>
      <c r="AH17" s="519">
        <v>3565</v>
      </c>
      <c r="AI17" s="520"/>
      <c r="AJ17" s="520"/>
      <c r="AK17" s="520"/>
      <c r="AL17" s="521"/>
      <c r="AM17" s="497"/>
      <c r="AN17" s="498"/>
      <c r="AO17" s="498"/>
      <c r="AP17" s="498"/>
      <c r="AQ17" s="498"/>
      <c r="AR17" s="498"/>
      <c r="AS17" s="498"/>
      <c r="AT17" s="499"/>
      <c r="AU17" s="500"/>
      <c r="AV17" s="501"/>
      <c r="AW17" s="501"/>
      <c r="AX17" s="501"/>
      <c r="AY17" s="502" t="s">
        <v>156</v>
      </c>
      <c r="AZ17" s="503"/>
      <c r="BA17" s="503"/>
      <c r="BB17" s="503"/>
      <c r="BC17" s="503"/>
      <c r="BD17" s="503"/>
      <c r="BE17" s="503"/>
      <c r="BF17" s="503"/>
      <c r="BG17" s="503"/>
      <c r="BH17" s="503"/>
      <c r="BI17" s="503"/>
      <c r="BJ17" s="503"/>
      <c r="BK17" s="503"/>
      <c r="BL17" s="503"/>
      <c r="BM17" s="504"/>
      <c r="BN17" s="468">
        <v>2222966</v>
      </c>
      <c r="BO17" s="469"/>
      <c r="BP17" s="469"/>
      <c r="BQ17" s="469"/>
      <c r="BR17" s="469"/>
      <c r="BS17" s="469"/>
      <c r="BT17" s="469"/>
      <c r="BU17" s="470"/>
      <c r="BV17" s="468">
        <v>2162728</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
      <c r="A18" s="187"/>
      <c r="B18" s="582" t="s">
        <v>157</v>
      </c>
      <c r="C18" s="511"/>
      <c r="D18" s="511"/>
      <c r="E18" s="583"/>
      <c r="F18" s="583"/>
      <c r="G18" s="583"/>
      <c r="H18" s="583"/>
      <c r="I18" s="583"/>
      <c r="J18" s="583"/>
      <c r="K18" s="583"/>
      <c r="L18" s="584">
        <v>47.4</v>
      </c>
      <c r="M18" s="584"/>
      <c r="N18" s="584"/>
      <c r="O18" s="584"/>
      <c r="P18" s="584"/>
      <c r="Q18" s="584"/>
      <c r="R18" s="585"/>
      <c r="S18" s="585"/>
      <c r="T18" s="585"/>
      <c r="U18" s="585"/>
      <c r="V18" s="586"/>
      <c r="W18" s="486"/>
      <c r="X18" s="487"/>
      <c r="Y18" s="487"/>
      <c r="Z18" s="487"/>
      <c r="AA18" s="487"/>
      <c r="AB18" s="478"/>
      <c r="AC18" s="587">
        <v>52.2</v>
      </c>
      <c r="AD18" s="588"/>
      <c r="AE18" s="588"/>
      <c r="AF18" s="588"/>
      <c r="AG18" s="589"/>
      <c r="AH18" s="587">
        <v>51</v>
      </c>
      <c r="AI18" s="588"/>
      <c r="AJ18" s="588"/>
      <c r="AK18" s="588"/>
      <c r="AL18" s="590"/>
      <c r="AM18" s="497"/>
      <c r="AN18" s="498"/>
      <c r="AO18" s="498"/>
      <c r="AP18" s="498"/>
      <c r="AQ18" s="498"/>
      <c r="AR18" s="498"/>
      <c r="AS18" s="498"/>
      <c r="AT18" s="499"/>
      <c r="AU18" s="500"/>
      <c r="AV18" s="501"/>
      <c r="AW18" s="501"/>
      <c r="AX18" s="501"/>
      <c r="AY18" s="502" t="s">
        <v>158</v>
      </c>
      <c r="AZ18" s="503"/>
      <c r="BA18" s="503"/>
      <c r="BB18" s="503"/>
      <c r="BC18" s="503"/>
      <c r="BD18" s="503"/>
      <c r="BE18" s="503"/>
      <c r="BF18" s="503"/>
      <c r="BG18" s="503"/>
      <c r="BH18" s="503"/>
      <c r="BI18" s="503"/>
      <c r="BJ18" s="503"/>
      <c r="BK18" s="503"/>
      <c r="BL18" s="503"/>
      <c r="BM18" s="504"/>
      <c r="BN18" s="468">
        <v>3562719</v>
      </c>
      <c r="BO18" s="469"/>
      <c r="BP18" s="469"/>
      <c r="BQ18" s="469"/>
      <c r="BR18" s="469"/>
      <c r="BS18" s="469"/>
      <c r="BT18" s="469"/>
      <c r="BU18" s="470"/>
      <c r="BV18" s="468">
        <v>3398162</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
      <c r="A19" s="187"/>
      <c r="B19" s="582" t="s">
        <v>159</v>
      </c>
      <c r="C19" s="511"/>
      <c r="D19" s="511"/>
      <c r="E19" s="583"/>
      <c r="F19" s="583"/>
      <c r="G19" s="583"/>
      <c r="H19" s="583"/>
      <c r="I19" s="583"/>
      <c r="J19" s="583"/>
      <c r="K19" s="583"/>
      <c r="L19" s="591">
        <v>290</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160</v>
      </c>
      <c r="AZ19" s="503"/>
      <c r="BA19" s="503"/>
      <c r="BB19" s="503"/>
      <c r="BC19" s="503"/>
      <c r="BD19" s="503"/>
      <c r="BE19" s="503"/>
      <c r="BF19" s="503"/>
      <c r="BG19" s="503"/>
      <c r="BH19" s="503"/>
      <c r="BI19" s="503"/>
      <c r="BJ19" s="503"/>
      <c r="BK19" s="503"/>
      <c r="BL19" s="503"/>
      <c r="BM19" s="504"/>
      <c r="BN19" s="468">
        <v>4570497</v>
      </c>
      <c r="BO19" s="469"/>
      <c r="BP19" s="469"/>
      <c r="BQ19" s="469"/>
      <c r="BR19" s="469"/>
      <c r="BS19" s="469"/>
      <c r="BT19" s="469"/>
      <c r="BU19" s="470"/>
      <c r="BV19" s="468">
        <v>4587935</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
      <c r="A20" s="187"/>
      <c r="B20" s="582" t="s">
        <v>161</v>
      </c>
      <c r="C20" s="511"/>
      <c r="D20" s="511"/>
      <c r="E20" s="583"/>
      <c r="F20" s="583"/>
      <c r="G20" s="583"/>
      <c r="H20" s="583"/>
      <c r="I20" s="583"/>
      <c r="J20" s="583"/>
      <c r="K20" s="583"/>
      <c r="L20" s="591">
        <v>5033</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15">
      <c r="A21" s="187"/>
      <c r="B21" s="602" t="s">
        <v>162</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
      <c r="A22" s="187"/>
      <c r="B22" s="605" t="s">
        <v>163</v>
      </c>
      <c r="C22" s="606"/>
      <c r="D22" s="607"/>
      <c r="E22" s="480" t="s">
        <v>1</v>
      </c>
      <c r="F22" s="485"/>
      <c r="G22" s="485"/>
      <c r="H22" s="485"/>
      <c r="I22" s="485"/>
      <c r="J22" s="485"/>
      <c r="K22" s="475"/>
      <c r="L22" s="480" t="s">
        <v>164</v>
      </c>
      <c r="M22" s="485"/>
      <c r="N22" s="485"/>
      <c r="O22" s="485"/>
      <c r="P22" s="475"/>
      <c r="Q22" s="614" t="s">
        <v>165</v>
      </c>
      <c r="R22" s="615"/>
      <c r="S22" s="615"/>
      <c r="T22" s="615"/>
      <c r="U22" s="615"/>
      <c r="V22" s="616"/>
      <c r="W22" s="620" t="s">
        <v>166</v>
      </c>
      <c r="X22" s="606"/>
      <c r="Y22" s="607"/>
      <c r="Z22" s="480" t="s">
        <v>1</v>
      </c>
      <c r="AA22" s="485"/>
      <c r="AB22" s="485"/>
      <c r="AC22" s="485"/>
      <c r="AD22" s="485"/>
      <c r="AE22" s="485"/>
      <c r="AF22" s="485"/>
      <c r="AG22" s="475"/>
      <c r="AH22" s="633" t="s">
        <v>167</v>
      </c>
      <c r="AI22" s="485"/>
      <c r="AJ22" s="485"/>
      <c r="AK22" s="485"/>
      <c r="AL22" s="475"/>
      <c r="AM22" s="633" t="s">
        <v>168</v>
      </c>
      <c r="AN22" s="634"/>
      <c r="AO22" s="634"/>
      <c r="AP22" s="634"/>
      <c r="AQ22" s="634"/>
      <c r="AR22" s="635"/>
      <c r="AS22" s="614" t="s">
        <v>165</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15">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169</v>
      </c>
      <c r="AZ23" s="429"/>
      <c r="BA23" s="429"/>
      <c r="BB23" s="429"/>
      <c r="BC23" s="429"/>
      <c r="BD23" s="429"/>
      <c r="BE23" s="429"/>
      <c r="BF23" s="429"/>
      <c r="BG23" s="429"/>
      <c r="BH23" s="429"/>
      <c r="BI23" s="429"/>
      <c r="BJ23" s="429"/>
      <c r="BK23" s="429"/>
      <c r="BL23" s="429"/>
      <c r="BM23" s="430"/>
      <c r="BN23" s="468">
        <v>6058359</v>
      </c>
      <c r="BO23" s="469"/>
      <c r="BP23" s="469"/>
      <c r="BQ23" s="469"/>
      <c r="BR23" s="469"/>
      <c r="BS23" s="469"/>
      <c r="BT23" s="469"/>
      <c r="BU23" s="470"/>
      <c r="BV23" s="468">
        <v>6486934</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
      <c r="A24" s="187"/>
      <c r="B24" s="608"/>
      <c r="C24" s="609"/>
      <c r="D24" s="610"/>
      <c r="E24" s="518" t="s">
        <v>170</v>
      </c>
      <c r="F24" s="498"/>
      <c r="G24" s="498"/>
      <c r="H24" s="498"/>
      <c r="I24" s="498"/>
      <c r="J24" s="498"/>
      <c r="K24" s="499"/>
      <c r="L24" s="519">
        <v>1</v>
      </c>
      <c r="M24" s="520"/>
      <c r="N24" s="520"/>
      <c r="O24" s="520"/>
      <c r="P24" s="562"/>
      <c r="Q24" s="519">
        <v>5784</v>
      </c>
      <c r="R24" s="520"/>
      <c r="S24" s="520"/>
      <c r="T24" s="520"/>
      <c r="U24" s="520"/>
      <c r="V24" s="562"/>
      <c r="W24" s="621"/>
      <c r="X24" s="609"/>
      <c r="Y24" s="610"/>
      <c r="Z24" s="518" t="s">
        <v>171</v>
      </c>
      <c r="AA24" s="498"/>
      <c r="AB24" s="498"/>
      <c r="AC24" s="498"/>
      <c r="AD24" s="498"/>
      <c r="AE24" s="498"/>
      <c r="AF24" s="498"/>
      <c r="AG24" s="499"/>
      <c r="AH24" s="519">
        <v>118</v>
      </c>
      <c r="AI24" s="520"/>
      <c r="AJ24" s="520"/>
      <c r="AK24" s="520"/>
      <c r="AL24" s="562"/>
      <c r="AM24" s="519">
        <v>351758</v>
      </c>
      <c r="AN24" s="520"/>
      <c r="AO24" s="520"/>
      <c r="AP24" s="520"/>
      <c r="AQ24" s="520"/>
      <c r="AR24" s="562"/>
      <c r="AS24" s="519">
        <v>2981</v>
      </c>
      <c r="AT24" s="520"/>
      <c r="AU24" s="520"/>
      <c r="AV24" s="520"/>
      <c r="AW24" s="520"/>
      <c r="AX24" s="521"/>
      <c r="AY24" s="641" t="s">
        <v>172</v>
      </c>
      <c r="AZ24" s="642"/>
      <c r="BA24" s="642"/>
      <c r="BB24" s="642"/>
      <c r="BC24" s="642"/>
      <c r="BD24" s="642"/>
      <c r="BE24" s="642"/>
      <c r="BF24" s="642"/>
      <c r="BG24" s="642"/>
      <c r="BH24" s="642"/>
      <c r="BI24" s="642"/>
      <c r="BJ24" s="642"/>
      <c r="BK24" s="642"/>
      <c r="BL24" s="642"/>
      <c r="BM24" s="643"/>
      <c r="BN24" s="468">
        <v>1673390</v>
      </c>
      <c r="BO24" s="469"/>
      <c r="BP24" s="469"/>
      <c r="BQ24" s="469"/>
      <c r="BR24" s="469"/>
      <c r="BS24" s="469"/>
      <c r="BT24" s="469"/>
      <c r="BU24" s="470"/>
      <c r="BV24" s="468">
        <v>1868634</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15">
      <c r="A25" s="187"/>
      <c r="B25" s="608"/>
      <c r="C25" s="609"/>
      <c r="D25" s="610"/>
      <c r="E25" s="518" t="s">
        <v>173</v>
      </c>
      <c r="F25" s="498"/>
      <c r="G25" s="498"/>
      <c r="H25" s="498"/>
      <c r="I25" s="498"/>
      <c r="J25" s="498"/>
      <c r="K25" s="499"/>
      <c r="L25" s="519">
        <v>1</v>
      </c>
      <c r="M25" s="520"/>
      <c r="N25" s="520"/>
      <c r="O25" s="520"/>
      <c r="P25" s="562"/>
      <c r="Q25" s="519">
        <v>5409</v>
      </c>
      <c r="R25" s="520"/>
      <c r="S25" s="520"/>
      <c r="T25" s="520"/>
      <c r="U25" s="520"/>
      <c r="V25" s="562"/>
      <c r="W25" s="621"/>
      <c r="X25" s="609"/>
      <c r="Y25" s="610"/>
      <c r="Z25" s="518" t="s">
        <v>174</v>
      </c>
      <c r="AA25" s="498"/>
      <c r="AB25" s="498"/>
      <c r="AC25" s="498"/>
      <c r="AD25" s="498"/>
      <c r="AE25" s="498"/>
      <c r="AF25" s="498"/>
      <c r="AG25" s="499"/>
      <c r="AH25" s="519" t="s">
        <v>137</v>
      </c>
      <c r="AI25" s="520"/>
      <c r="AJ25" s="520"/>
      <c r="AK25" s="520"/>
      <c r="AL25" s="562"/>
      <c r="AM25" s="519" t="s">
        <v>137</v>
      </c>
      <c r="AN25" s="520"/>
      <c r="AO25" s="520"/>
      <c r="AP25" s="520"/>
      <c r="AQ25" s="520"/>
      <c r="AR25" s="562"/>
      <c r="AS25" s="519" t="s">
        <v>137</v>
      </c>
      <c r="AT25" s="520"/>
      <c r="AU25" s="520"/>
      <c r="AV25" s="520"/>
      <c r="AW25" s="520"/>
      <c r="AX25" s="521"/>
      <c r="AY25" s="428" t="s">
        <v>175</v>
      </c>
      <c r="AZ25" s="429"/>
      <c r="BA25" s="429"/>
      <c r="BB25" s="429"/>
      <c r="BC25" s="429"/>
      <c r="BD25" s="429"/>
      <c r="BE25" s="429"/>
      <c r="BF25" s="429"/>
      <c r="BG25" s="429"/>
      <c r="BH25" s="429"/>
      <c r="BI25" s="429"/>
      <c r="BJ25" s="429"/>
      <c r="BK25" s="429"/>
      <c r="BL25" s="429"/>
      <c r="BM25" s="430"/>
      <c r="BN25" s="431">
        <v>109731</v>
      </c>
      <c r="BO25" s="432"/>
      <c r="BP25" s="432"/>
      <c r="BQ25" s="432"/>
      <c r="BR25" s="432"/>
      <c r="BS25" s="432"/>
      <c r="BT25" s="432"/>
      <c r="BU25" s="433"/>
      <c r="BV25" s="431">
        <v>196748</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15">
      <c r="A26" s="187"/>
      <c r="B26" s="608"/>
      <c r="C26" s="609"/>
      <c r="D26" s="610"/>
      <c r="E26" s="518" t="s">
        <v>176</v>
      </c>
      <c r="F26" s="498"/>
      <c r="G26" s="498"/>
      <c r="H26" s="498"/>
      <c r="I26" s="498"/>
      <c r="J26" s="498"/>
      <c r="K26" s="499"/>
      <c r="L26" s="519">
        <v>1</v>
      </c>
      <c r="M26" s="520"/>
      <c r="N26" s="520"/>
      <c r="O26" s="520"/>
      <c r="P26" s="562"/>
      <c r="Q26" s="519">
        <v>5085</v>
      </c>
      <c r="R26" s="520"/>
      <c r="S26" s="520"/>
      <c r="T26" s="520"/>
      <c r="U26" s="520"/>
      <c r="V26" s="562"/>
      <c r="W26" s="621"/>
      <c r="X26" s="609"/>
      <c r="Y26" s="610"/>
      <c r="Z26" s="518" t="s">
        <v>177</v>
      </c>
      <c r="AA26" s="631"/>
      <c r="AB26" s="631"/>
      <c r="AC26" s="631"/>
      <c r="AD26" s="631"/>
      <c r="AE26" s="631"/>
      <c r="AF26" s="631"/>
      <c r="AG26" s="632"/>
      <c r="AH26" s="519">
        <v>1</v>
      </c>
      <c r="AI26" s="520"/>
      <c r="AJ26" s="520"/>
      <c r="AK26" s="520"/>
      <c r="AL26" s="562"/>
      <c r="AM26" s="519" t="s">
        <v>178</v>
      </c>
      <c r="AN26" s="520"/>
      <c r="AO26" s="520"/>
      <c r="AP26" s="520"/>
      <c r="AQ26" s="520"/>
      <c r="AR26" s="562"/>
      <c r="AS26" s="519" t="s">
        <v>178</v>
      </c>
      <c r="AT26" s="520"/>
      <c r="AU26" s="520"/>
      <c r="AV26" s="520"/>
      <c r="AW26" s="520"/>
      <c r="AX26" s="521"/>
      <c r="AY26" s="471" t="s">
        <v>179</v>
      </c>
      <c r="AZ26" s="472"/>
      <c r="BA26" s="472"/>
      <c r="BB26" s="472"/>
      <c r="BC26" s="472"/>
      <c r="BD26" s="472"/>
      <c r="BE26" s="472"/>
      <c r="BF26" s="472"/>
      <c r="BG26" s="472"/>
      <c r="BH26" s="472"/>
      <c r="BI26" s="472"/>
      <c r="BJ26" s="472"/>
      <c r="BK26" s="472"/>
      <c r="BL26" s="472"/>
      <c r="BM26" s="473"/>
      <c r="BN26" s="468" t="s">
        <v>137</v>
      </c>
      <c r="BO26" s="469"/>
      <c r="BP26" s="469"/>
      <c r="BQ26" s="469"/>
      <c r="BR26" s="469"/>
      <c r="BS26" s="469"/>
      <c r="BT26" s="469"/>
      <c r="BU26" s="470"/>
      <c r="BV26" s="468" t="s">
        <v>137</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7"/>
      <c r="B27" s="608"/>
      <c r="C27" s="609"/>
      <c r="D27" s="610"/>
      <c r="E27" s="518" t="s">
        <v>180</v>
      </c>
      <c r="F27" s="498"/>
      <c r="G27" s="498"/>
      <c r="H27" s="498"/>
      <c r="I27" s="498"/>
      <c r="J27" s="498"/>
      <c r="K27" s="499"/>
      <c r="L27" s="519">
        <v>1</v>
      </c>
      <c r="M27" s="520"/>
      <c r="N27" s="520"/>
      <c r="O27" s="520"/>
      <c r="P27" s="562"/>
      <c r="Q27" s="519">
        <v>3010</v>
      </c>
      <c r="R27" s="520"/>
      <c r="S27" s="520"/>
      <c r="T27" s="520"/>
      <c r="U27" s="520"/>
      <c r="V27" s="562"/>
      <c r="W27" s="621"/>
      <c r="X27" s="609"/>
      <c r="Y27" s="610"/>
      <c r="Z27" s="518" t="s">
        <v>181</v>
      </c>
      <c r="AA27" s="498"/>
      <c r="AB27" s="498"/>
      <c r="AC27" s="498"/>
      <c r="AD27" s="498"/>
      <c r="AE27" s="498"/>
      <c r="AF27" s="498"/>
      <c r="AG27" s="499"/>
      <c r="AH27" s="519">
        <v>9</v>
      </c>
      <c r="AI27" s="520"/>
      <c r="AJ27" s="520"/>
      <c r="AK27" s="520"/>
      <c r="AL27" s="562"/>
      <c r="AM27" s="519">
        <v>28562</v>
      </c>
      <c r="AN27" s="520"/>
      <c r="AO27" s="520"/>
      <c r="AP27" s="520"/>
      <c r="AQ27" s="520"/>
      <c r="AR27" s="562"/>
      <c r="AS27" s="519">
        <v>3174</v>
      </c>
      <c r="AT27" s="520"/>
      <c r="AU27" s="520"/>
      <c r="AV27" s="520"/>
      <c r="AW27" s="520"/>
      <c r="AX27" s="521"/>
      <c r="AY27" s="563" t="s">
        <v>182</v>
      </c>
      <c r="AZ27" s="564"/>
      <c r="BA27" s="564"/>
      <c r="BB27" s="564"/>
      <c r="BC27" s="564"/>
      <c r="BD27" s="564"/>
      <c r="BE27" s="564"/>
      <c r="BF27" s="564"/>
      <c r="BG27" s="564"/>
      <c r="BH27" s="564"/>
      <c r="BI27" s="564"/>
      <c r="BJ27" s="564"/>
      <c r="BK27" s="564"/>
      <c r="BL27" s="564"/>
      <c r="BM27" s="565"/>
      <c r="BN27" s="644" t="s">
        <v>137</v>
      </c>
      <c r="BO27" s="645"/>
      <c r="BP27" s="645"/>
      <c r="BQ27" s="645"/>
      <c r="BR27" s="645"/>
      <c r="BS27" s="645"/>
      <c r="BT27" s="645"/>
      <c r="BU27" s="646"/>
      <c r="BV27" s="644" t="s">
        <v>137</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15">
      <c r="A28" s="187"/>
      <c r="B28" s="608"/>
      <c r="C28" s="609"/>
      <c r="D28" s="610"/>
      <c r="E28" s="518" t="s">
        <v>183</v>
      </c>
      <c r="F28" s="498"/>
      <c r="G28" s="498"/>
      <c r="H28" s="498"/>
      <c r="I28" s="498"/>
      <c r="J28" s="498"/>
      <c r="K28" s="499"/>
      <c r="L28" s="519">
        <v>1</v>
      </c>
      <c r="M28" s="520"/>
      <c r="N28" s="520"/>
      <c r="O28" s="520"/>
      <c r="P28" s="562"/>
      <c r="Q28" s="519">
        <v>2440</v>
      </c>
      <c r="R28" s="520"/>
      <c r="S28" s="520"/>
      <c r="T28" s="520"/>
      <c r="U28" s="520"/>
      <c r="V28" s="562"/>
      <c r="W28" s="621"/>
      <c r="X28" s="609"/>
      <c r="Y28" s="610"/>
      <c r="Z28" s="518" t="s">
        <v>184</v>
      </c>
      <c r="AA28" s="498"/>
      <c r="AB28" s="498"/>
      <c r="AC28" s="498"/>
      <c r="AD28" s="498"/>
      <c r="AE28" s="498"/>
      <c r="AF28" s="498"/>
      <c r="AG28" s="499"/>
      <c r="AH28" s="519" t="s">
        <v>137</v>
      </c>
      <c r="AI28" s="520"/>
      <c r="AJ28" s="520"/>
      <c r="AK28" s="520"/>
      <c r="AL28" s="562"/>
      <c r="AM28" s="519" t="s">
        <v>137</v>
      </c>
      <c r="AN28" s="520"/>
      <c r="AO28" s="520"/>
      <c r="AP28" s="520"/>
      <c r="AQ28" s="520"/>
      <c r="AR28" s="562"/>
      <c r="AS28" s="519" t="s">
        <v>137</v>
      </c>
      <c r="AT28" s="520"/>
      <c r="AU28" s="520"/>
      <c r="AV28" s="520"/>
      <c r="AW28" s="520"/>
      <c r="AX28" s="521"/>
      <c r="AY28" s="647" t="s">
        <v>185</v>
      </c>
      <c r="AZ28" s="648"/>
      <c r="BA28" s="648"/>
      <c r="BB28" s="649"/>
      <c r="BC28" s="428" t="s">
        <v>47</v>
      </c>
      <c r="BD28" s="429"/>
      <c r="BE28" s="429"/>
      <c r="BF28" s="429"/>
      <c r="BG28" s="429"/>
      <c r="BH28" s="429"/>
      <c r="BI28" s="429"/>
      <c r="BJ28" s="429"/>
      <c r="BK28" s="429"/>
      <c r="BL28" s="429"/>
      <c r="BM28" s="430"/>
      <c r="BN28" s="431">
        <v>1217207</v>
      </c>
      <c r="BO28" s="432"/>
      <c r="BP28" s="432"/>
      <c r="BQ28" s="432"/>
      <c r="BR28" s="432"/>
      <c r="BS28" s="432"/>
      <c r="BT28" s="432"/>
      <c r="BU28" s="433"/>
      <c r="BV28" s="431">
        <v>1214969</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15">
      <c r="A29" s="187"/>
      <c r="B29" s="608"/>
      <c r="C29" s="609"/>
      <c r="D29" s="610"/>
      <c r="E29" s="518" t="s">
        <v>186</v>
      </c>
      <c r="F29" s="498"/>
      <c r="G29" s="498"/>
      <c r="H29" s="498"/>
      <c r="I29" s="498"/>
      <c r="J29" s="498"/>
      <c r="K29" s="499"/>
      <c r="L29" s="519">
        <v>12</v>
      </c>
      <c r="M29" s="520"/>
      <c r="N29" s="520"/>
      <c r="O29" s="520"/>
      <c r="P29" s="562"/>
      <c r="Q29" s="519">
        <v>2170</v>
      </c>
      <c r="R29" s="520"/>
      <c r="S29" s="520"/>
      <c r="T29" s="520"/>
      <c r="U29" s="520"/>
      <c r="V29" s="562"/>
      <c r="W29" s="622"/>
      <c r="X29" s="623"/>
      <c r="Y29" s="624"/>
      <c r="Z29" s="518" t="s">
        <v>187</v>
      </c>
      <c r="AA29" s="498"/>
      <c r="AB29" s="498"/>
      <c r="AC29" s="498"/>
      <c r="AD29" s="498"/>
      <c r="AE29" s="498"/>
      <c r="AF29" s="498"/>
      <c r="AG29" s="499"/>
      <c r="AH29" s="519">
        <v>127</v>
      </c>
      <c r="AI29" s="520"/>
      <c r="AJ29" s="520"/>
      <c r="AK29" s="520"/>
      <c r="AL29" s="562"/>
      <c r="AM29" s="519">
        <v>380320</v>
      </c>
      <c r="AN29" s="520"/>
      <c r="AO29" s="520"/>
      <c r="AP29" s="520"/>
      <c r="AQ29" s="520"/>
      <c r="AR29" s="562"/>
      <c r="AS29" s="519">
        <v>2995</v>
      </c>
      <c r="AT29" s="520"/>
      <c r="AU29" s="520"/>
      <c r="AV29" s="520"/>
      <c r="AW29" s="520"/>
      <c r="AX29" s="521"/>
      <c r="AY29" s="650"/>
      <c r="AZ29" s="651"/>
      <c r="BA29" s="651"/>
      <c r="BB29" s="652"/>
      <c r="BC29" s="502" t="s">
        <v>188</v>
      </c>
      <c r="BD29" s="503"/>
      <c r="BE29" s="503"/>
      <c r="BF29" s="503"/>
      <c r="BG29" s="503"/>
      <c r="BH29" s="503"/>
      <c r="BI29" s="503"/>
      <c r="BJ29" s="503"/>
      <c r="BK29" s="503"/>
      <c r="BL29" s="503"/>
      <c r="BM29" s="504"/>
      <c r="BN29" s="468">
        <v>239324</v>
      </c>
      <c r="BO29" s="469"/>
      <c r="BP29" s="469"/>
      <c r="BQ29" s="469"/>
      <c r="BR29" s="469"/>
      <c r="BS29" s="469"/>
      <c r="BT29" s="469"/>
      <c r="BU29" s="470"/>
      <c r="BV29" s="468">
        <v>339257</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189</v>
      </c>
      <c r="X30" s="629"/>
      <c r="Y30" s="629"/>
      <c r="Z30" s="629"/>
      <c r="AA30" s="629"/>
      <c r="AB30" s="629"/>
      <c r="AC30" s="629"/>
      <c r="AD30" s="629"/>
      <c r="AE30" s="629"/>
      <c r="AF30" s="629"/>
      <c r="AG30" s="630"/>
      <c r="AH30" s="587">
        <v>99.6</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49</v>
      </c>
      <c r="BD30" s="642"/>
      <c r="BE30" s="642"/>
      <c r="BF30" s="642"/>
      <c r="BG30" s="642"/>
      <c r="BH30" s="642"/>
      <c r="BI30" s="642"/>
      <c r="BJ30" s="642"/>
      <c r="BK30" s="642"/>
      <c r="BL30" s="642"/>
      <c r="BM30" s="643"/>
      <c r="BN30" s="644">
        <v>3300666</v>
      </c>
      <c r="BO30" s="645"/>
      <c r="BP30" s="645"/>
      <c r="BQ30" s="645"/>
      <c r="BR30" s="645"/>
      <c r="BS30" s="645"/>
      <c r="BT30" s="645"/>
      <c r="BU30" s="646"/>
      <c r="BV30" s="644">
        <v>3223375</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2" t="s">
        <v>196</v>
      </c>
      <c r="D33" s="492"/>
      <c r="E33" s="457" t="s">
        <v>197</v>
      </c>
      <c r="F33" s="457"/>
      <c r="G33" s="457"/>
      <c r="H33" s="457"/>
      <c r="I33" s="457"/>
      <c r="J33" s="457"/>
      <c r="K33" s="457"/>
      <c r="L33" s="457"/>
      <c r="M33" s="457"/>
      <c r="N33" s="457"/>
      <c r="O33" s="457"/>
      <c r="P33" s="457"/>
      <c r="Q33" s="457"/>
      <c r="R33" s="457"/>
      <c r="S33" s="457"/>
      <c r="T33" s="216"/>
      <c r="U33" s="492" t="s">
        <v>196</v>
      </c>
      <c r="V33" s="492"/>
      <c r="W33" s="457" t="s">
        <v>197</v>
      </c>
      <c r="X33" s="457"/>
      <c r="Y33" s="457"/>
      <c r="Z33" s="457"/>
      <c r="AA33" s="457"/>
      <c r="AB33" s="457"/>
      <c r="AC33" s="457"/>
      <c r="AD33" s="457"/>
      <c r="AE33" s="457"/>
      <c r="AF33" s="457"/>
      <c r="AG33" s="457"/>
      <c r="AH33" s="457"/>
      <c r="AI33" s="457"/>
      <c r="AJ33" s="457"/>
      <c r="AK33" s="457"/>
      <c r="AL33" s="216"/>
      <c r="AM33" s="492" t="s">
        <v>196</v>
      </c>
      <c r="AN33" s="492"/>
      <c r="AO33" s="457" t="s">
        <v>197</v>
      </c>
      <c r="AP33" s="457"/>
      <c r="AQ33" s="457"/>
      <c r="AR33" s="457"/>
      <c r="AS33" s="457"/>
      <c r="AT33" s="457"/>
      <c r="AU33" s="457"/>
      <c r="AV33" s="457"/>
      <c r="AW33" s="457"/>
      <c r="AX33" s="457"/>
      <c r="AY33" s="457"/>
      <c r="AZ33" s="457"/>
      <c r="BA33" s="457"/>
      <c r="BB33" s="457"/>
      <c r="BC33" s="457"/>
      <c r="BD33" s="217"/>
      <c r="BE33" s="457" t="s">
        <v>198</v>
      </c>
      <c r="BF33" s="457"/>
      <c r="BG33" s="457" t="s">
        <v>199</v>
      </c>
      <c r="BH33" s="457"/>
      <c r="BI33" s="457"/>
      <c r="BJ33" s="457"/>
      <c r="BK33" s="457"/>
      <c r="BL33" s="457"/>
      <c r="BM33" s="457"/>
      <c r="BN33" s="457"/>
      <c r="BO33" s="457"/>
      <c r="BP33" s="457"/>
      <c r="BQ33" s="457"/>
      <c r="BR33" s="457"/>
      <c r="BS33" s="457"/>
      <c r="BT33" s="457"/>
      <c r="BU33" s="457"/>
      <c r="BV33" s="217"/>
      <c r="BW33" s="492" t="s">
        <v>198</v>
      </c>
      <c r="BX33" s="492"/>
      <c r="BY33" s="457" t="s">
        <v>200</v>
      </c>
      <c r="BZ33" s="457"/>
      <c r="CA33" s="457"/>
      <c r="CB33" s="457"/>
      <c r="CC33" s="457"/>
      <c r="CD33" s="457"/>
      <c r="CE33" s="457"/>
      <c r="CF33" s="457"/>
      <c r="CG33" s="457"/>
      <c r="CH33" s="457"/>
      <c r="CI33" s="457"/>
      <c r="CJ33" s="457"/>
      <c r="CK33" s="457"/>
      <c r="CL33" s="457"/>
      <c r="CM33" s="457"/>
      <c r="CN33" s="216"/>
      <c r="CO33" s="492" t="s">
        <v>196</v>
      </c>
      <c r="CP33" s="492"/>
      <c r="CQ33" s="457" t="s">
        <v>201</v>
      </c>
      <c r="CR33" s="457"/>
      <c r="CS33" s="457"/>
      <c r="CT33" s="457"/>
      <c r="CU33" s="457"/>
      <c r="CV33" s="457"/>
      <c r="CW33" s="457"/>
      <c r="CX33" s="457"/>
      <c r="CY33" s="457"/>
      <c r="CZ33" s="457"/>
      <c r="DA33" s="457"/>
      <c r="DB33" s="457"/>
      <c r="DC33" s="457"/>
      <c r="DD33" s="457"/>
      <c r="DE33" s="457"/>
      <c r="DF33" s="216"/>
      <c r="DG33" s="656" t="s">
        <v>202</v>
      </c>
      <c r="DH33" s="656"/>
      <c r="DI33" s="218"/>
      <c r="DJ33" s="186"/>
      <c r="DK33" s="186"/>
      <c r="DL33" s="186"/>
      <c r="DM33" s="186"/>
      <c r="DN33" s="186"/>
      <c r="DO33" s="186"/>
    </row>
    <row r="34" spans="1:119" ht="32.25" customHeight="1" x14ac:dyDescent="0.15">
      <c r="A34" s="187"/>
      <c r="B34" s="213"/>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4"/>
      <c r="U34" s="657">
        <f>IF(W34="","",MAX(C34:D43)+1)</f>
        <v>3</v>
      </c>
      <c r="V34" s="657"/>
      <c r="W34" s="658" t="str">
        <f>IF('各会計、関係団体の財政状況及び健全化判断比率'!B28="","",'各会計、関係団体の財政状況及び健全化判断比率'!B28)</f>
        <v>国民健康保険特別会計</v>
      </c>
      <c r="X34" s="658"/>
      <c r="Y34" s="658"/>
      <c r="Z34" s="658"/>
      <c r="AA34" s="658"/>
      <c r="AB34" s="658"/>
      <c r="AC34" s="658"/>
      <c r="AD34" s="658"/>
      <c r="AE34" s="658"/>
      <c r="AF34" s="658"/>
      <c r="AG34" s="658"/>
      <c r="AH34" s="658"/>
      <c r="AI34" s="658"/>
      <c r="AJ34" s="658"/>
      <c r="AK34" s="658"/>
      <c r="AL34" s="214"/>
      <c r="AM34" s="657">
        <f>IF(AO34="","",MAX(C34:D43,U34:V43)+1)</f>
        <v>6</v>
      </c>
      <c r="AN34" s="657"/>
      <c r="AO34" s="658" t="str">
        <f>IF('各会計、関係団体の財政状況及び健全化判断比率'!B31="","",'各会計、関係団体の財政状況及び健全化判断比率'!B31)</f>
        <v>水道事業会計</v>
      </c>
      <c r="AP34" s="658"/>
      <c r="AQ34" s="658"/>
      <c r="AR34" s="658"/>
      <c r="AS34" s="658"/>
      <c r="AT34" s="658"/>
      <c r="AU34" s="658"/>
      <c r="AV34" s="658"/>
      <c r="AW34" s="658"/>
      <c r="AX34" s="658"/>
      <c r="AY34" s="658"/>
      <c r="AZ34" s="658"/>
      <c r="BA34" s="658"/>
      <c r="BB34" s="658"/>
      <c r="BC34" s="658"/>
      <c r="BD34" s="214"/>
      <c r="BE34" s="657">
        <f>IF(BG34="","",MAX(C34:D43,U34:V43,AM34:AN43)+1)</f>
        <v>7</v>
      </c>
      <c r="BF34" s="657"/>
      <c r="BG34" s="658" t="str">
        <f>IF('各会計、関係団体の財政状況及び健全化判断比率'!B32="","",'各会計、関係団体の財政状況及び健全化判断比率'!B32)</f>
        <v>公共下水道事業特別会計</v>
      </c>
      <c r="BH34" s="658"/>
      <c r="BI34" s="658"/>
      <c r="BJ34" s="658"/>
      <c r="BK34" s="658"/>
      <c r="BL34" s="658"/>
      <c r="BM34" s="658"/>
      <c r="BN34" s="658"/>
      <c r="BO34" s="658"/>
      <c r="BP34" s="658"/>
      <c r="BQ34" s="658"/>
      <c r="BR34" s="658"/>
      <c r="BS34" s="658"/>
      <c r="BT34" s="658"/>
      <c r="BU34" s="658"/>
      <c r="BV34" s="214"/>
      <c r="BW34" s="657">
        <f>IF(BY34="","",MAX(C34:D43,U34:V43,AM34:AN43,BE34:BF43)+1)</f>
        <v>9</v>
      </c>
      <c r="BX34" s="657"/>
      <c r="BY34" s="658" t="str">
        <f>IF('各会計、関係団体の財政状況及び健全化判断比率'!B68="","",'各会計、関係団体の財政状況及び健全化判断比率'!B68)</f>
        <v>児玉郡市広域市町村圏組合</v>
      </c>
      <c r="BZ34" s="658"/>
      <c r="CA34" s="658"/>
      <c r="CB34" s="658"/>
      <c r="CC34" s="658"/>
      <c r="CD34" s="658"/>
      <c r="CE34" s="658"/>
      <c r="CF34" s="658"/>
      <c r="CG34" s="658"/>
      <c r="CH34" s="658"/>
      <c r="CI34" s="658"/>
      <c r="CJ34" s="658"/>
      <c r="CK34" s="658"/>
      <c r="CL34" s="658"/>
      <c r="CM34" s="658"/>
      <c r="CN34" s="214"/>
      <c r="CO34" s="657" t="str">
        <f>IF(CQ34="","",MAX(C34:D43,U34:V43,AM34:AN43,BE34:BF43,BW34:BX43)+1)</f>
        <v/>
      </c>
      <c r="CP34" s="657"/>
      <c r="CQ34" s="658" t="str">
        <f>IF('各会計、関係団体の財政状況及び健全化判断比率'!BS7="","",'各会計、関係団体の財政状況及び健全化判断比率'!BS7)</f>
        <v/>
      </c>
      <c r="CR34" s="658"/>
      <c r="CS34" s="658"/>
      <c r="CT34" s="658"/>
      <c r="CU34" s="658"/>
      <c r="CV34" s="658"/>
      <c r="CW34" s="658"/>
      <c r="CX34" s="658"/>
      <c r="CY34" s="658"/>
      <c r="CZ34" s="658"/>
      <c r="DA34" s="658"/>
      <c r="DB34" s="658"/>
      <c r="DC34" s="658"/>
      <c r="DD34" s="658"/>
      <c r="DE34" s="658"/>
      <c r="DF34" s="211"/>
      <c r="DG34" s="659" t="str">
        <f>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15">
      <c r="A35" s="187"/>
      <c r="B35" s="213"/>
      <c r="C35" s="657">
        <f>IF(E35="","",C34+1)</f>
        <v>2</v>
      </c>
      <c r="D35" s="657"/>
      <c r="E35" s="658" t="str">
        <f>IF('各会計、関係団体の財政状況及び健全化判断比率'!B8="","",'各会計、関係団体の財政状況及び健全化判断比率'!B8)</f>
        <v>町営バス事業特別会計</v>
      </c>
      <c r="F35" s="658"/>
      <c r="G35" s="658"/>
      <c r="H35" s="658"/>
      <c r="I35" s="658"/>
      <c r="J35" s="658"/>
      <c r="K35" s="658"/>
      <c r="L35" s="658"/>
      <c r="M35" s="658"/>
      <c r="N35" s="658"/>
      <c r="O35" s="658"/>
      <c r="P35" s="658"/>
      <c r="Q35" s="658"/>
      <c r="R35" s="658"/>
      <c r="S35" s="658"/>
      <c r="T35" s="214"/>
      <c r="U35" s="657">
        <f>IF(W35="","",U34+1)</f>
        <v>4</v>
      </c>
      <c r="V35" s="657"/>
      <c r="W35" s="658" t="str">
        <f>IF('各会計、関係団体の財政状況及び健全化判断比率'!B29="","",'各会計、関係団体の財政状況及び健全化判断比率'!B29)</f>
        <v>介護保険特別会計</v>
      </c>
      <c r="X35" s="658"/>
      <c r="Y35" s="658"/>
      <c r="Z35" s="658"/>
      <c r="AA35" s="658"/>
      <c r="AB35" s="658"/>
      <c r="AC35" s="658"/>
      <c r="AD35" s="658"/>
      <c r="AE35" s="658"/>
      <c r="AF35" s="658"/>
      <c r="AG35" s="658"/>
      <c r="AH35" s="658"/>
      <c r="AI35" s="658"/>
      <c r="AJ35" s="658"/>
      <c r="AK35" s="658"/>
      <c r="AL35" s="214"/>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4"/>
      <c r="BE35" s="657">
        <f t="shared" ref="BE35:BE43" si="1">IF(BG35="","",BE34+1)</f>
        <v>8</v>
      </c>
      <c r="BF35" s="657"/>
      <c r="BG35" s="658" t="str">
        <f>IF('各会計、関係団体の財政状況及び健全化判断比率'!B33="","",'各会計、関係団体の財政状況及び健全化判断比率'!B33)</f>
        <v>観光事業特別会計</v>
      </c>
      <c r="BH35" s="658"/>
      <c r="BI35" s="658"/>
      <c r="BJ35" s="658"/>
      <c r="BK35" s="658"/>
      <c r="BL35" s="658"/>
      <c r="BM35" s="658"/>
      <c r="BN35" s="658"/>
      <c r="BO35" s="658"/>
      <c r="BP35" s="658"/>
      <c r="BQ35" s="658"/>
      <c r="BR35" s="658"/>
      <c r="BS35" s="658"/>
      <c r="BT35" s="658"/>
      <c r="BU35" s="658"/>
      <c r="BV35" s="214"/>
      <c r="BW35" s="657">
        <f t="shared" ref="BW35:BW43" si="2">IF(BY35="","",BW34+1)</f>
        <v>10</v>
      </c>
      <c r="BX35" s="657"/>
      <c r="BY35" s="658" t="str">
        <f>IF('各会計、関係団体の財政状況及び健全化判断比率'!B69="","",'各会計、関係団体の財政状況及び健全化判断比率'!B69)</f>
        <v>埼玉県後期高齢者医療広域連合</v>
      </c>
      <c r="BZ35" s="658"/>
      <c r="CA35" s="658"/>
      <c r="CB35" s="658"/>
      <c r="CC35" s="658"/>
      <c r="CD35" s="658"/>
      <c r="CE35" s="658"/>
      <c r="CF35" s="658"/>
      <c r="CG35" s="658"/>
      <c r="CH35" s="658"/>
      <c r="CI35" s="658"/>
      <c r="CJ35" s="658"/>
      <c r="CK35" s="658"/>
      <c r="CL35" s="658"/>
      <c r="CM35" s="658"/>
      <c r="CN35" s="214"/>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11"/>
      <c r="DG35" s="659" t="str">
        <f>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15">
      <c r="A36" s="187"/>
      <c r="B36" s="213"/>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IF(W36="","",U35+1)</f>
        <v>5</v>
      </c>
      <c r="V36" s="657"/>
      <c r="W36" s="658" t="str">
        <f>IF('各会計、関係団体の財政状況及び健全化判断比率'!B30="","",'各会計、関係団体の財政状況及び健全化判断比率'!B30)</f>
        <v>後期高齢者医療特別会計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11</v>
      </c>
      <c r="BX36" s="657"/>
      <c r="BY36" s="658" t="str">
        <f>IF('各会計、関係団体の財政状況及び健全化判断比率'!B70="","",'各会計、関係団体の財政状況及び健全化判断比率'!B70)</f>
        <v>埼玉県後期高齢者医療広域連合</v>
      </c>
      <c r="BZ36" s="658"/>
      <c r="CA36" s="658"/>
      <c r="CB36" s="658"/>
      <c r="CC36" s="658"/>
      <c r="CD36" s="658"/>
      <c r="CE36" s="658"/>
      <c r="CF36" s="658"/>
      <c r="CG36" s="658"/>
      <c r="CH36" s="658"/>
      <c r="CI36" s="658"/>
      <c r="CJ36" s="658"/>
      <c r="CK36" s="658"/>
      <c r="CL36" s="658"/>
      <c r="CM36" s="658"/>
      <c r="CN36" s="214"/>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11"/>
      <c r="DG36" s="659" t="str">
        <f>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15">
      <c r="A37" s="187"/>
      <c r="B37" s="213"/>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t="str">
        <f t="shared" si="4"/>
        <v/>
      </c>
      <c r="V37" s="657"/>
      <c r="W37" s="658"/>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12</v>
      </c>
      <c r="BX37" s="657"/>
      <c r="BY37" s="658" t="str">
        <f>IF('各会計、関係団体の財政状況及び健全化判断比率'!B71="","",'各会計、関係団体の財政状況及び健全化判断比率'!B71)</f>
        <v>埼玉県市町村総合事務組合</v>
      </c>
      <c r="BZ37" s="658"/>
      <c r="CA37" s="658"/>
      <c r="CB37" s="658"/>
      <c r="CC37" s="658"/>
      <c r="CD37" s="658"/>
      <c r="CE37" s="658"/>
      <c r="CF37" s="658"/>
      <c r="CG37" s="658"/>
      <c r="CH37" s="658"/>
      <c r="CI37" s="658"/>
      <c r="CJ37" s="658"/>
      <c r="CK37" s="658"/>
      <c r="CL37" s="658"/>
      <c r="CM37" s="658"/>
      <c r="CN37" s="214"/>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1"/>
      <c r="DG37" s="659" t="str">
        <f>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15">
      <c r="A38" s="187"/>
      <c r="B38" s="213"/>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13</v>
      </c>
      <c r="BX38" s="657"/>
      <c r="BY38" s="658" t="str">
        <f>IF('各会計、関係団体の財政状況及び健全化判断比率'!B72="","",'各会計、関係団体の財政状況及び健全化判断比率'!B72)</f>
        <v>埼玉県市町村総合事務組合</v>
      </c>
      <c r="BZ38" s="658"/>
      <c r="CA38" s="658"/>
      <c r="CB38" s="658"/>
      <c r="CC38" s="658"/>
      <c r="CD38" s="658"/>
      <c r="CE38" s="658"/>
      <c r="CF38" s="658"/>
      <c r="CG38" s="658"/>
      <c r="CH38" s="658"/>
      <c r="CI38" s="658"/>
      <c r="CJ38" s="658"/>
      <c r="CK38" s="658"/>
      <c r="CL38" s="658"/>
      <c r="CM38" s="658"/>
      <c r="CN38" s="214"/>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1"/>
      <c r="DG38" s="659" t="str">
        <f>IF('各会計、関係団体の財政状況及び健全化判断比率'!BR11="","",'各会計、関係団体の財政状況及び健全化判断比率'!BR11)</f>
        <v/>
      </c>
      <c r="DH38" s="659"/>
      <c r="DI38" s="218"/>
      <c r="DJ38" s="186"/>
      <c r="DK38" s="186"/>
      <c r="DL38" s="186"/>
      <c r="DM38" s="186"/>
      <c r="DN38" s="186"/>
      <c r="DO38" s="186"/>
    </row>
    <row r="39" spans="1:119" ht="32.25" customHeight="1" x14ac:dyDescent="0.15">
      <c r="A39" s="187"/>
      <c r="B39" s="213"/>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14</v>
      </c>
      <c r="BX39" s="657"/>
      <c r="BY39" s="658" t="str">
        <f>IF('各会計、関係団体の財政状況及び健全化判断比率'!B73="","",'各会計、関係団体の財政状況及び健全化判断比率'!B73)</f>
        <v>彩の国さいたま人づくり広域連合</v>
      </c>
      <c r="BZ39" s="658"/>
      <c r="CA39" s="658"/>
      <c r="CB39" s="658"/>
      <c r="CC39" s="658"/>
      <c r="CD39" s="658"/>
      <c r="CE39" s="658"/>
      <c r="CF39" s="658"/>
      <c r="CG39" s="658"/>
      <c r="CH39" s="658"/>
      <c r="CI39" s="658"/>
      <c r="CJ39" s="658"/>
      <c r="CK39" s="658"/>
      <c r="CL39" s="658"/>
      <c r="CM39" s="658"/>
      <c r="CN39" s="214"/>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1"/>
      <c r="DG39" s="659" t="str">
        <f>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15">
      <c r="A40" s="187"/>
      <c r="B40" s="213"/>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4"/>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1"/>
      <c r="DG40" s="659" t="str">
        <f>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15">
      <c r="A41" s="187"/>
      <c r="B41" s="213"/>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4"/>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1"/>
      <c r="DG41" s="659" t="str">
        <f>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15">
      <c r="A42" s="186"/>
      <c r="B42" s="213"/>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15">
      <c r="A43" s="186"/>
      <c r="B43" s="213"/>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4xlCKCnBEU0KXcr8h16p6UXeYqalaKvGfz6eRiytybxVYB3f19+SoBL0cm973LerMmRW91G18Mmyk4ACNVmvw==" saltValue="JiUZ9KDwVpuRjm5sDwOa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AQ53" sqref="AQ5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9" t="s">
        <v>575</v>
      </c>
      <c r="D34" s="1249"/>
      <c r="E34" s="1250"/>
      <c r="F34" s="32">
        <v>7.82</v>
      </c>
      <c r="G34" s="33">
        <v>6.91</v>
      </c>
      <c r="H34" s="33">
        <v>7.68</v>
      </c>
      <c r="I34" s="33">
        <v>7.21</v>
      </c>
      <c r="J34" s="34">
        <v>7.08</v>
      </c>
      <c r="K34" s="22"/>
      <c r="L34" s="22"/>
      <c r="M34" s="22"/>
      <c r="N34" s="22"/>
      <c r="O34" s="22"/>
      <c r="P34" s="22"/>
    </row>
    <row r="35" spans="1:16" ht="39" customHeight="1" x14ac:dyDescent="0.15">
      <c r="A35" s="22"/>
      <c r="B35" s="35"/>
      <c r="C35" s="1243" t="s">
        <v>576</v>
      </c>
      <c r="D35" s="1244"/>
      <c r="E35" s="1245"/>
      <c r="F35" s="36">
        <v>12.62</v>
      </c>
      <c r="G35" s="37">
        <v>10.24</v>
      </c>
      <c r="H35" s="37">
        <v>9.5399999999999991</v>
      </c>
      <c r="I35" s="37">
        <v>7.08</v>
      </c>
      <c r="J35" s="38">
        <v>6.44</v>
      </c>
      <c r="K35" s="22"/>
      <c r="L35" s="22"/>
      <c r="M35" s="22"/>
      <c r="N35" s="22"/>
      <c r="O35" s="22"/>
      <c r="P35" s="22"/>
    </row>
    <row r="36" spans="1:16" ht="39" customHeight="1" x14ac:dyDescent="0.15">
      <c r="A36" s="22"/>
      <c r="B36" s="35"/>
      <c r="C36" s="1243" t="s">
        <v>577</v>
      </c>
      <c r="D36" s="1244"/>
      <c r="E36" s="1245"/>
      <c r="F36" s="36">
        <v>1.1599999999999999</v>
      </c>
      <c r="G36" s="37">
        <v>1.47</v>
      </c>
      <c r="H36" s="37">
        <v>0.75</v>
      </c>
      <c r="I36" s="37">
        <v>1.0900000000000001</v>
      </c>
      <c r="J36" s="38">
        <v>1.73</v>
      </c>
      <c r="K36" s="22"/>
      <c r="L36" s="22"/>
      <c r="M36" s="22"/>
      <c r="N36" s="22"/>
      <c r="O36" s="22"/>
      <c r="P36" s="22"/>
    </row>
    <row r="37" spans="1:16" ht="39" customHeight="1" x14ac:dyDescent="0.15">
      <c r="A37" s="22"/>
      <c r="B37" s="35"/>
      <c r="C37" s="1243" t="s">
        <v>578</v>
      </c>
      <c r="D37" s="1244"/>
      <c r="E37" s="1245"/>
      <c r="F37" s="36">
        <v>5.05</v>
      </c>
      <c r="G37" s="37">
        <v>4.8499999999999996</v>
      </c>
      <c r="H37" s="37">
        <v>4.2300000000000004</v>
      </c>
      <c r="I37" s="37">
        <v>1.68</v>
      </c>
      <c r="J37" s="38">
        <v>0.78</v>
      </c>
      <c r="K37" s="22"/>
      <c r="L37" s="22"/>
      <c r="M37" s="22"/>
      <c r="N37" s="22"/>
      <c r="O37" s="22"/>
      <c r="P37" s="22"/>
    </row>
    <row r="38" spans="1:16" ht="39" customHeight="1" x14ac:dyDescent="0.15">
      <c r="A38" s="22"/>
      <c r="B38" s="35"/>
      <c r="C38" s="1243" t="s">
        <v>579</v>
      </c>
      <c r="D38" s="1244"/>
      <c r="E38" s="1245"/>
      <c r="F38" s="36">
        <v>0.19</v>
      </c>
      <c r="G38" s="37">
        <v>0.23</v>
      </c>
      <c r="H38" s="37">
        <v>0.13</v>
      </c>
      <c r="I38" s="37">
        <v>0.1</v>
      </c>
      <c r="J38" s="38">
        <v>0.18</v>
      </c>
      <c r="K38" s="22"/>
      <c r="L38" s="22"/>
      <c r="M38" s="22"/>
      <c r="N38" s="22"/>
      <c r="O38" s="22"/>
      <c r="P38" s="22"/>
    </row>
    <row r="39" spans="1:16" ht="39" customHeight="1" x14ac:dyDescent="0.15">
      <c r="A39" s="22"/>
      <c r="B39" s="35"/>
      <c r="C39" s="1243" t="s">
        <v>580</v>
      </c>
      <c r="D39" s="1244"/>
      <c r="E39" s="1245"/>
      <c r="F39" s="36">
        <v>0.02</v>
      </c>
      <c r="G39" s="37">
        <v>0.04</v>
      </c>
      <c r="H39" s="37">
        <v>0.03</v>
      </c>
      <c r="I39" s="37">
        <v>0.04</v>
      </c>
      <c r="J39" s="38">
        <v>0.09</v>
      </c>
      <c r="K39" s="22"/>
      <c r="L39" s="22"/>
      <c r="M39" s="22"/>
      <c r="N39" s="22"/>
      <c r="O39" s="22"/>
      <c r="P39" s="22"/>
    </row>
    <row r="40" spans="1:16" ht="39" customHeight="1" x14ac:dyDescent="0.15">
      <c r="A40" s="22"/>
      <c r="B40" s="35"/>
      <c r="C40" s="1243" t="s">
        <v>581</v>
      </c>
      <c r="D40" s="1244"/>
      <c r="E40" s="1245"/>
      <c r="F40" s="36">
        <v>0.02</v>
      </c>
      <c r="G40" s="37">
        <v>0.1</v>
      </c>
      <c r="H40" s="37">
        <v>0.01</v>
      </c>
      <c r="I40" s="37">
        <v>0.09</v>
      </c>
      <c r="J40" s="38">
        <v>0.02</v>
      </c>
      <c r="K40" s="22"/>
      <c r="L40" s="22"/>
      <c r="M40" s="22"/>
      <c r="N40" s="22"/>
      <c r="O40" s="22"/>
      <c r="P40" s="22"/>
    </row>
    <row r="41" spans="1:16" ht="39" customHeight="1" x14ac:dyDescent="0.15">
      <c r="A41" s="22"/>
      <c r="B41" s="35"/>
      <c r="C41" s="1243" t="s">
        <v>582</v>
      </c>
      <c r="D41" s="1244"/>
      <c r="E41" s="1245"/>
      <c r="F41" s="36">
        <v>0.02</v>
      </c>
      <c r="G41" s="37">
        <v>0.02</v>
      </c>
      <c r="H41" s="37">
        <v>0.03</v>
      </c>
      <c r="I41" s="37">
        <v>0</v>
      </c>
      <c r="J41" s="38">
        <v>0.01</v>
      </c>
      <c r="K41" s="22"/>
      <c r="L41" s="22"/>
      <c r="M41" s="22"/>
      <c r="N41" s="22"/>
      <c r="O41" s="22"/>
      <c r="P41" s="22"/>
    </row>
    <row r="42" spans="1:16" ht="39" customHeight="1" x14ac:dyDescent="0.15">
      <c r="A42" s="22"/>
      <c r="B42" s="39"/>
      <c r="C42" s="1243" t="s">
        <v>583</v>
      </c>
      <c r="D42" s="1244"/>
      <c r="E42" s="1245"/>
      <c r="F42" s="36" t="s">
        <v>525</v>
      </c>
      <c r="G42" s="37" t="s">
        <v>525</v>
      </c>
      <c r="H42" s="37" t="s">
        <v>525</v>
      </c>
      <c r="I42" s="37" t="s">
        <v>525</v>
      </c>
      <c r="J42" s="38" t="s">
        <v>525</v>
      </c>
      <c r="K42" s="22"/>
      <c r="L42" s="22"/>
      <c r="M42" s="22"/>
      <c r="N42" s="22"/>
      <c r="O42" s="22"/>
      <c r="P42" s="22"/>
    </row>
    <row r="43" spans="1:16" ht="39" customHeight="1" thickBot="1" x14ac:dyDescent="0.2">
      <c r="A43" s="22"/>
      <c r="B43" s="40"/>
      <c r="C43" s="1246" t="s">
        <v>584</v>
      </c>
      <c r="D43" s="1247"/>
      <c r="E43" s="1248"/>
      <c r="F43" s="41">
        <v>0.03</v>
      </c>
      <c r="G43" s="42">
        <v>0</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NHWP+8ojWpRm5HnlbOAe8YvUFZixLrBmn3FZL0xqCbd7/qPyMPF+C99Dafg2xfKo3xfbcaAHlYi/6193lpGg==" saltValue="WP8sL/zrhBBYnLxWHpAn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AQ53" sqref="AQ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396</v>
      </c>
      <c r="L45" s="60">
        <v>434</v>
      </c>
      <c r="M45" s="60">
        <v>647</v>
      </c>
      <c r="N45" s="60">
        <v>711</v>
      </c>
      <c r="O45" s="61">
        <v>818</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525</v>
      </c>
      <c r="L46" s="64" t="s">
        <v>525</v>
      </c>
      <c r="M46" s="64" t="s">
        <v>525</v>
      </c>
      <c r="N46" s="64" t="s">
        <v>525</v>
      </c>
      <c r="O46" s="65" t="s">
        <v>525</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525</v>
      </c>
      <c r="L47" s="64" t="s">
        <v>525</v>
      </c>
      <c r="M47" s="64" t="s">
        <v>525</v>
      </c>
      <c r="N47" s="64" t="s">
        <v>525</v>
      </c>
      <c r="O47" s="65" t="s">
        <v>525</v>
      </c>
      <c r="P47" s="48"/>
      <c r="Q47" s="48"/>
      <c r="R47" s="48"/>
      <c r="S47" s="48"/>
      <c r="T47" s="48"/>
      <c r="U47" s="48"/>
    </row>
    <row r="48" spans="1:21" ht="30.75" customHeight="1" x14ac:dyDescent="0.15">
      <c r="A48" s="48"/>
      <c r="B48" s="1253"/>
      <c r="C48" s="1254"/>
      <c r="D48" s="62"/>
      <c r="E48" s="1259" t="s">
        <v>14</v>
      </c>
      <c r="F48" s="1259"/>
      <c r="G48" s="1259"/>
      <c r="H48" s="1259"/>
      <c r="I48" s="1259"/>
      <c r="J48" s="1260"/>
      <c r="K48" s="63">
        <v>114</v>
      </c>
      <c r="L48" s="64">
        <v>89</v>
      </c>
      <c r="M48" s="64">
        <v>89</v>
      </c>
      <c r="N48" s="64">
        <v>95</v>
      </c>
      <c r="O48" s="65">
        <v>96</v>
      </c>
      <c r="P48" s="48"/>
      <c r="Q48" s="48"/>
      <c r="R48" s="48"/>
      <c r="S48" s="48"/>
      <c r="T48" s="48"/>
      <c r="U48" s="48"/>
    </row>
    <row r="49" spans="1:21" ht="30.75" customHeight="1" x14ac:dyDescent="0.15">
      <c r="A49" s="48"/>
      <c r="B49" s="1253"/>
      <c r="C49" s="1254"/>
      <c r="D49" s="62"/>
      <c r="E49" s="1259" t="s">
        <v>15</v>
      </c>
      <c r="F49" s="1259"/>
      <c r="G49" s="1259"/>
      <c r="H49" s="1259"/>
      <c r="I49" s="1259"/>
      <c r="J49" s="1260"/>
      <c r="K49" s="63">
        <v>45</v>
      </c>
      <c r="L49" s="64">
        <v>52</v>
      </c>
      <c r="M49" s="64">
        <v>55</v>
      </c>
      <c r="N49" s="64">
        <v>61</v>
      </c>
      <c r="O49" s="65">
        <v>62</v>
      </c>
      <c r="P49" s="48"/>
      <c r="Q49" s="48"/>
      <c r="R49" s="48"/>
      <c r="S49" s="48"/>
      <c r="T49" s="48"/>
      <c r="U49" s="48"/>
    </row>
    <row r="50" spans="1:21" ht="30.75" customHeight="1" x14ac:dyDescent="0.15">
      <c r="A50" s="48"/>
      <c r="B50" s="1253"/>
      <c r="C50" s="1254"/>
      <c r="D50" s="62"/>
      <c r="E50" s="1259" t="s">
        <v>16</v>
      </c>
      <c r="F50" s="1259"/>
      <c r="G50" s="1259"/>
      <c r="H50" s="1259"/>
      <c r="I50" s="1259"/>
      <c r="J50" s="1260"/>
      <c r="K50" s="63">
        <v>92</v>
      </c>
      <c r="L50" s="64">
        <v>85</v>
      </c>
      <c r="M50" s="64">
        <v>79</v>
      </c>
      <c r="N50" s="64">
        <v>24</v>
      </c>
      <c r="O50" s="65">
        <v>20</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525</v>
      </c>
      <c r="L51" s="64" t="s">
        <v>525</v>
      </c>
      <c r="M51" s="64" t="s">
        <v>525</v>
      </c>
      <c r="N51" s="64" t="s">
        <v>525</v>
      </c>
      <c r="O51" s="65" t="s">
        <v>525</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486</v>
      </c>
      <c r="L52" s="64">
        <v>485</v>
      </c>
      <c r="M52" s="64">
        <v>646</v>
      </c>
      <c r="N52" s="64">
        <v>696</v>
      </c>
      <c r="O52" s="65">
        <v>750</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161</v>
      </c>
      <c r="L53" s="69">
        <v>175</v>
      </c>
      <c r="M53" s="69">
        <v>224</v>
      </c>
      <c r="N53" s="69">
        <v>195</v>
      </c>
      <c r="O53" s="70">
        <v>246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7" t="s">
        <v>24</v>
      </c>
      <c r="C57" s="1268"/>
      <c r="D57" s="1271" t="s">
        <v>25</v>
      </c>
      <c r="E57" s="1272"/>
      <c r="F57" s="1272"/>
      <c r="G57" s="1272"/>
      <c r="H57" s="1272"/>
      <c r="I57" s="1272"/>
      <c r="J57" s="1273"/>
      <c r="K57" s="83"/>
      <c r="L57" s="84"/>
      <c r="M57" s="84"/>
      <c r="N57" s="84"/>
      <c r="O57" s="85"/>
    </row>
    <row r="58" spans="1:21" ht="31.5" customHeight="1" thickBot="1" x14ac:dyDescent="0.2">
      <c r="B58" s="1269"/>
      <c r="C58" s="1270"/>
      <c r="D58" s="1274" t="s">
        <v>26</v>
      </c>
      <c r="E58" s="1275"/>
      <c r="F58" s="1275"/>
      <c r="G58" s="1275"/>
      <c r="H58" s="1275"/>
      <c r="I58" s="1275"/>
      <c r="J58" s="127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bEcS6W7nuTJKJUycc1O/MfqB6dvMDuBab1EEeUcHBk/BOAH4AtEGe6TM8C6yCTg4I1oSB1gQmeg5muBnmJmSw==" saltValue="y1UUPwXxcoUvYhE6pWHP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9" zoomScaleNormal="69" zoomScaleSheetLayoutView="100" workbookViewId="0">
      <selection activeCell="AQ53" sqref="AQ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77" t="s">
        <v>29</v>
      </c>
      <c r="C41" s="1278"/>
      <c r="D41" s="102"/>
      <c r="E41" s="1283" t="s">
        <v>30</v>
      </c>
      <c r="F41" s="1283"/>
      <c r="G41" s="1283"/>
      <c r="H41" s="1284"/>
      <c r="I41" s="103">
        <v>4896</v>
      </c>
      <c r="J41" s="104">
        <v>5975</v>
      </c>
      <c r="K41" s="104">
        <v>5955</v>
      </c>
      <c r="L41" s="104">
        <v>6487</v>
      </c>
      <c r="M41" s="105">
        <v>6058</v>
      </c>
    </row>
    <row r="42" spans="2:13" ht="27.75" customHeight="1" x14ac:dyDescent="0.15">
      <c r="B42" s="1279"/>
      <c r="C42" s="1280"/>
      <c r="D42" s="106"/>
      <c r="E42" s="1285" t="s">
        <v>31</v>
      </c>
      <c r="F42" s="1285"/>
      <c r="G42" s="1285"/>
      <c r="H42" s="1286"/>
      <c r="I42" s="107">
        <v>256</v>
      </c>
      <c r="J42" s="108">
        <v>167</v>
      </c>
      <c r="K42" s="108">
        <v>90</v>
      </c>
      <c r="L42" s="108">
        <v>68</v>
      </c>
      <c r="M42" s="109">
        <v>49</v>
      </c>
    </row>
    <row r="43" spans="2:13" ht="27.75" customHeight="1" x14ac:dyDescent="0.15">
      <c r="B43" s="1279"/>
      <c r="C43" s="1280"/>
      <c r="D43" s="106"/>
      <c r="E43" s="1285" t="s">
        <v>32</v>
      </c>
      <c r="F43" s="1285"/>
      <c r="G43" s="1285"/>
      <c r="H43" s="1286"/>
      <c r="I43" s="107">
        <v>1453</v>
      </c>
      <c r="J43" s="108">
        <v>1434</v>
      </c>
      <c r="K43" s="108">
        <v>1393</v>
      </c>
      <c r="L43" s="108">
        <v>1393</v>
      </c>
      <c r="M43" s="109">
        <v>1363</v>
      </c>
    </row>
    <row r="44" spans="2:13" ht="27.75" customHeight="1" x14ac:dyDescent="0.15">
      <c r="B44" s="1279"/>
      <c r="C44" s="1280"/>
      <c r="D44" s="106"/>
      <c r="E44" s="1285" t="s">
        <v>33</v>
      </c>
      <c r="F44" s="1285"/>
      <c r="G44" s="1285"/>
      <c r="H44" s="1286"/>
      <c r="I44" s="107">
        <v>301</v>
      </c>
      <c r="J44" s="108">
        <v>336</v>
      </c>
      <c r="K44" s="108">
        <v>304</v>
      </c>
      <c r="L44" s="108">
        <v>290</v>
      </c>
      <c r="M44" s="109">
        <v>236</v>
      </c>
    </row>
    <row r="45" spans="2:13" ht="27.75" customHeight="1" x14ac:dyDescent="0.15">
      <c r="B45" s="1279"/>
      <c r="C45" s="1280"/>
      <c r="D45" s="106"/>
      <c r="E45" s="1285" t="s">
        <v>34</v>
      </c>
      <c r="F45" s="1285"/>
      <c r="G45" s="1285"/>
      <c r="H45" s="1286"/>
      <c r="I45" s="107">
        <v>1618</v>
      </c>
      <c r="J45" s="108">
        <v>1649</v>
      </c>
      <c r="K45" s="108">
        <v>1556</v>
      </c>
      <c r="L45" s="108">
        <v>1481</v>
      </c>
      <c r="M45" s="109">
        <v>1491</v>
      </c>
    </row>
    <row r="46" spans="2:13" ht="27.75" customHeight="1" x14ac:dyDescent="0.15">
      <c r="B46" s="1279"/>
      <c r="C46" s="1280"/>
      <c r="D46" s="110"/>
      <c r="E46" s="1285" t="s">
        <v>35</v>
      </c>
      <c r="F46" s="1285"/>
      <c r="G46" s="1285"/>
      <c r="H46" s="1286"/>
      <c r="I46" s="107" t="s">
        <v>525</v>
      </c>
      <c r="J46" s="108" t="s">
        <v>525</v>
      </c>
      <c r="K46" s="108" t="s">
        <v>525</v>
      </c>
      <c r="L46" s="108" t="s">
        <v>525</v>
      </c>
      <c r="M46" s="109" t="s">
        <v>525</v>
      </c>
    </row>
    <row r="47" spans="2:13" ht="27.75" customHeight="1" x14ac:dyDescent="0.15">
      <c r="B47" s="1279"/>
      <c r="C47" s="1280"/>
      <c r="D47" s="111"/>
      <c r="E47" s="1287" t="s">
        <v>36</v>
      </c>
      <c r="F47" s="1288"/>
      <c r="G47" s="1288"/>
      <c r="H47" s="1289"/>
      <c r="I47" s="107" t="s">
        <v>525</v>
      </c>
      <c r="J47" s="108" t="s">
        <v>525</v>
      </c>
      <c r="K47" s="108" t="s">
        <v>525</v>
      </c>
      <c r="L47" s="108" t="s">
        <v>525</v>
      </c>
      <c r="M47" s="109" t="s">
        <v>525</v>
      </c>
    </row>
    <row r="48" spans="2:13" ht="27.75" customHeight="1" x14ac:dyDescent="0.15">
      <c r="B48" s="1279"/>
      <c r="C48" s="1280"/>
      <c r="D48" s="106"/>
      <c r="E48" s="1285" t="s">
        <v>37</v>
      </c>
      <c r="F48" s="1285"/>
      <c r="G48" s="1285"/>
      <c r="H48" s="1286"/>
      <c r="I48" s="107" t="s">
        <v>525</v>
      </c>
      <c r="J48" s="108" t="s">
        <v>525</v>
      </c>
      <c r="K48" s="108" t="s">
        <v>525</v>
      </c>
      <c r="L48" s="108" t="s">
        <v>525</v>
      </c>
      <c r="M48" s="109" t="s">
        <v>525</v>
      </c>
    </row>
    <row r="49" spans="2:13" ht="27.75" customHeight="1" x14ac:dyDescent="0.15">
      <c r="B49" s="1281"/>
      <c r="C49" s="1282"/>
      <c r="D49" s="106"/>
      <c r="E49" s="1285" t="s">
        <v>38</v>
      </c>
      <c r="F49" s="1285"/>
      <c r="G49" s="1285"/>
      <c r="H49" s="1286"/>
      <c r="I49" s="107" t="s">
        <v>525</v>
      </c>
      <c r="J49" s="108" t="s">
        <v>525</v>
      </c>
      <c r="K49" s="108" t="s">
        <v>525</v>
      </c>
      <c r="L49" s="108" t="s">
        <v>525</v>
      </c>
      <c r="M49" s="109" t="s">
        <v>525</v>
      </c>
    </row>
    <row r="50" spans="2:13" ht="27.75" customHeight="1" x14ac:dyDescent="0.15">
      <c r="B50" s="1290" t="s">
        <v>39</v>
      </c>
      <c r="C50" s="1291"/>
      <c r="D50" s="112"/>
      <c r="E50" s="1285" t="s">
        <v>40</v>
      </c>
      <c r="F50" s="1285"/>
      <c r="G50" s="1285"/>
      <c r="H50" s="1286"/>
      <c r="I50" s="107">
        <v>2160</v>
      </c>
      <c r="J50" s="108">
        <v>2229</v>
      </c>
      <c r="K50" s="108">
        <v>2301</v>
      </c>
      <c r="L50" s="108">
        <v>2208</v>
      </c>
      <c r="M50" s="109">
        <v>2073</v>
      </c>
    </row>
    <row r="51" spans="2:13" ht="27.75" customHeight="1" x14ac:dyDescent="0.15">
      <c r="B51" s="1279"/>
      <c r="C51" s="1280"/>
      <c r="D51" s="106"/>
      <c r="E51" s="1285" t="s">
        <v>41</v>
      </c>
      <c r="F51" s="1285"/>
      <c r="G51" s="1285"/>
      <c r="H51" s="1286"/>
      <c r="I51" s="107">
        <v>68</v>
      </c>
      <c r="J51" s="108">
        <v>61</v>
      </c>
      <c r="K51" s="108">
        <v>55</v>
      </c>
      <c r="L51" s="108">
        <v>45</v>
      </c>
      <c r="M51" s="109">
        <v>40</v>
      </c>
    </row>
    <row r="52" spans="2:13" ht="27.75" customHeight="1" x14ac:dyDescent="0.15">
      <c r="B52" s="1281"/>
      <c r="C52" s="1282"/>
      <c r="D52" s="106"/>
      <c r="E52" s="1285" t="s">
        <v>42</v>
      </c>
      <c r="F52" s="1285"/>
      <c r="G52" s="1285"/>
      <c r="H52" s="1286"/>
      <c r="I52" s="107">
        <v>6103</v>
      </c>
      <c r="J52" s="108">
        <v>6869</v>
      </c>
      <c r="K52" s="108">
        <v>6918</v>
      </c>
      <c r="L52" s="108">
        <v>7368</v>
      </c>
      <c r="M52" s="109">
        <v>7124</v>
      </c>
    </row>
    <row r="53" spans="2:13" ht="27.75" customHeight="1" thickBot="1" x14ac:dyDescent="0.2">
      <c r="B53" s="1292" t="s">
        <v>43</v>
      </c>
      <c r="C53" s="1293"/>
      <c r="D53" s="113"/>
      <c r="E53" s="1294" t="s">
        <v>44</v>
      </c>
      <c r="F53" s="1294"/>
      <c r="G53" s="1294"/>
      <c r="H53" s="1295"/>
      <c r="I53" s="114">
        <v>193</v>
      </c>
      <c r="J53" s="115">
        <v>403</v>
      </c>
      <c r="K53" s="115">
        <v>24</v>
      </c>
      <c r="L53" s="115">
        <v>99</v>
      </c>
      <c r="M53" s="116">
        <v>-40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ld960JX4P0iSinSGHBJAGngD327RfXRB0C9GiAZWTnvsLVrN7aJfjq0QAj7lcTnw2JGVjBMVqkMk5dqIbqSKA==" saltValue="zrxZr6F0/wKyMz/+ZKtH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8" zoomScale="70" zoomScaleNormal="70" zoomScaleSheetLayoutView="100" workbookViewId="0">
      <selection activeCell="AQ53" sqref="AQ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4" t="s">
        <v>47</v>
      </c>
      <c r="D55" s="1304"/>
      <c r="E55" s="1305"/>
      <c r="F55" s="128">
        <v>1215</v>
      </c>
      <c r="G55" s="128">
        <v>1215</v>
      </c>
      <c r="H55" s="129">
        <v>1217</v>
      </c>
    </row>
    <row r="56" spans="2:8" ht="52.5" customHeight="1" x14ac:dyDescent="0.15">
      <c r="B56" s="130"/>
      <c r="C56" s="1306" t="s">
        <v>48</v>
      </c>
      <c r="D56" s="1306"/>
      <c r="E56" s="1307"/>
      <c r="F56" s="131">
        <v>439</v>
      </c>
      <c r="G56" s="131">
        <v>339</v>
      </c>
      <c r="H56" s="132">
        <v>239</v>
      </c>
    </row>
    <row r="57" spans="2:8" ht="53.25" customHeight="1" x14ac:dyDescent="0.15">
      <c r="B57" s="130"/>
      <c r="C57" s="1308" t="s">
        <v>49</v>
      </c>
      <c r="D57" s="1308"/>
      <c r="E57" s="1309"/>
      <c r="F57" s="133">
        <v>3118</v>
      </c>
      <c r="G57" s="133">
        <v>3223</v>
      </c>
      <c r="H57" s="134">
        <v>3301</v>
      </c>
    </row>
    <row r="58" spans="2:8" ht="45.75" customHeight="1" x14ac:dyDescent="0.15">
      <c r="B58" s="135"/>
      <c r="C58" s="1296" t="s">
        <v>598</v>
      </c>
      <c r="D58" s="1297"/>
      <c r="E58" s="1298"/>
      <c r="F58" s="136">
        <v>1394</v>
      </c>
      <c r="G58" s="136">
        <v>1676</v>
      </c>
      <c r="H58" s="137">
        <v>1816</v>
      </c>
    </row>
    <row r="59" spans="2:8" ht="45.75" customHeight="1" x14ac:dyDescent="0.15">
      <c r="B59" s="135"/>
      <c r="C59" s="1296" t="s">
        <v>599</v>
      </c>
      <c r="D59" s="1297"/>
      <c r="E59" s="1298"/>
      <c r="F59" s="136">
        <v>1035</v>
      </c>
      <c r="G59" s="136">
        <v>1035</v>
      </c>
      <c r="H59" s="137">
        <v>1035</v>
      </c>
    </row>
    <row r="60" spans="2:8" ht="45.75" customHeight="1" x14ac:dyDescent="0.15">
      <c r="B60" s="135"/>
      <c r="C60" s="1296" t="s">
        <v>600</v>
      </c>
      <c r="D60" s="1297"/>
      <c r="E60" s="1298"/>
      <c r="F60" s="136">
        <v>395</v>
      </c>
      <c r="G60" s="136">
        <v>374</v>
      </c>
      <c r="H60" s="137">
        <v>305</v>
      </c>
    </row>
    <row r="61" spans="2:8" ht="45.75" customHeight="1" x14ac:dyDescent="0.15">
      <c r="B61" s="135"/>
      <c r="C61" s="1296" t="s">
        <v>601</v>
      </c>
      <c r="D61" s="1297"/>
      <c r="E61" s="1298"/>
      <c r="F61" s="136">
        <v>71</v>
      </c>
      <c r="G61" s="136">
        <v>64</v>
      </c>
      <c r="H61" s="137">
        <v>64</v>
      </c>
    </row>
    <row r="62" spans="2:8" ht="45.75" customHeight="1" thickBot="1" x14ac:dyDescent="0.2">
      <c r="B62" s="138"/>
      <c r="C62" s="1299" t="s">
        <v>602</v>
      </c>
      <c r="D62" s="1300"/>
      <c r="E62" s="1301"/>
      <c r="F62" s="139">
        <v>60</v>
      </c>
      <c r="G62" s="139">
        <v>60</v>
      </c>
      <c r="H62" s="140">
        <v>60</v>
      </c>
    </row>
    <row r="63" spans="2:8" ht="52.5" customHeight="1" thickBot="1" x14ac:dyDescent="0.2">
      <c r="B63" s="141"/>
      <c r="C63" s="1302" t="s">
        <v>50</v>
      </c>
      <c r="D63" s="1302"/>
      <c r="E63" s="1303"/>
      <c r="F63" s="142">
        <v>4772</v>
      </c>
      <c r="G63" s="142">
        <v>4778</v>
      </c>
      <c r="H63" s="143">
        <v>4757</v>
      </c>
    </row>
    <row r="64" spans="2:8" ht="15" customHeight="1" x14ac:dyDescent="0.15"/>
  </sheetData>
  <sheetProtection algorithmName="SHA-512" hashValue="20CKZRXYEL9ByuTqY3IQ9LKOhcbdbVgb219UebrW8JErCYZVhQGO14zINKlo9IzlAnxb+oLkmy1xM9O1/ZTzTQ==" saltValue="AMbnmbAeqEaVhLtOjG53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6BC9-3658-4A90-87E0-716C81ABA680}">
  <sheetPr>
    <pageSetUpPr fitToPage="1"/>
  </sheetPr>
  <dimension ref="A1:WZM160"/>
  <sheetViews>
    <sheetView workbookViewId="0"/>
  </sheetViews>
  <sheetFormatPr defaultColWidth="0" defaultRowHeight="13.5" customHeight="1" zeroHeight="1" x14ac:dyDescent="0.15"/>
  <cols>
    <col min="1" max="1" width="6.375" style="388" customWidth="1"/>
    <col min="2" max="107" width="2.5" style="388" customWidth="1"/>
    <col min="108" max="108" width="6.125" style="398" customWidth="1"/>
    <col min="109" max="109" width="5.875" style="397"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3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90"/>
      <c r="DG4" s="390"/>
      <c r="DH4" s="390"/>
      <c r="DI4" s="390"/>
      <c r="DJ4" s="390"/>
      <c r="DK4" s="390"/>
      <c r="DL4" s="390"/>
      <c r="DM4" s="390"/>
      <c r="DN4" s="390"/>
      <c r="DO4" s="390"/>
      <c r="DP4" s="390"/>
      <c r="DQ4" s="390"/>
      <c r="DR4" s="390"/>
      <c r="DS4" s="390"/>
      <c r="DT4" s="390"/>
      <c r="DU4" s="390"/>
      <c r="DV4" s="390"/>
      <c r="DW4" s="390"/>
    </row>
    <row r="5" spans="1:143" s="3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90"/>
      <c r="DG5" s="390"/>
      <c r="DH5" s="390"/>
      <c r="DI5" s="390"/>
      <c r="DJ5" s="390"/>
      <c r="DK5" s="390"/>
      <c r="DL5" s="390"/>
      <c r="DM5" s="390"/>
      <c r="DN5" s="390"/>
      <c r="DO5" s="390"/>
      <c r="DP5" s="390"/>
      <c r="DQ5" s="390"/>
      <c r="DR5" s="390"/>
      <c r="DS5" s="390"/>
      <c r="DT5" s="390"/>
      <c r="DU5" s="390"/>
      <c r="DV5" s="390"/>
      <c r="DW5" s="390"/>
    </row>
    <row r="6" spans="1:143" s="3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90"/>
      <c r="DG6" s="390"/>
      <c r="DH6" s="390"/>
      <c r="DI6" s="390"/>
      <c r="DJ6" s="390"/>
      <c r="DK6" s="390"/>
      <c r="DL6" s="390"/>
      <c r="DM6" s="390"/>
      <c r="DN6" s="390"/>
      <c r="DO6" s="390"/>
      <c r="DP6" s="390"/>
      <c r="DQ6" s="390"/>
      <c r="DR6" s="390"/>
      <c r="DS6" s="390"/>
      <c r="DT6" s="390"/>
      <c r="DU6" s="390"/>
      <c r="DV6" s="390"/>
      <c r="DW6" s="390"/>
    </row>
    <row r="7" spans="1:143" s="3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90"/>
      <c r="DG7" s="390"/>
      <c r="DH7" s="390"/>
      <c r="DI7" s="390"/>
      <c r="DJ7" s="390"/>
      <c r="DK7" s="390"/>
      <c r="DL7" s="390"/>
      <c r="DM7" s="390"/>
      <c r="DN7" s="390"/>
      <c r="DO7" s="390"/>
      <c r="DP7" s="390"/>
      <c r="DQ7" s="390"/>
      <c r="DR7" s="390"/>
      <c r="DS7" s="390"/>
      <c r="DT7" s="390"/>
      <c r="DU7" s="390"/>
      <c r="DV7" s="390"/>
      <c r="DW7" s="390"/>
    </row>
    <row r="8" spans="1:143" s="3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90"/>
      <c r="DG8" s="390"/>
      <c r="DH8" s="390"/>
      <c r="DI8" s="390"/>
      <c r="DJ8" s="390"/>
      <c r="DK8" s="390"/>
      <c r="DL8" s="390"/>
      <c r="DM8" s="390"/>
      <c r="DN8" s="390"/>
      <c r="DO8" s="390"/>
      <c r="DP8" s="390"/>
      <c r="DQ8" s="390"/>
      <c r="DR8" s="390"/>
      <c r="DS8" s="390"/>
      <c r="DT8" s="390"/>
      <c r="DU8" s="390"/>
      <c r="DV8" s="390"/>
      <c r="DW8" s="390"/>
    </row>
    <row r="9" spans="1:143" s="3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90"/>
      <c r="DG9" s="390"/>
      <c r="DH9" s="390"/>
      <c r="DI9" s="390"/>
      <c r="DJ9" s="390"/>
      <c r="DK9" s="390"/>
      <c r="DL9" s="390"/>
      <c r="DM9" s="390"/>
      <c r="DN9" s="390"/>
      <c r="DO9" s="390"/>
      <c r="DP9" s="390"/>
      <c r="DQ9" s="390"/>
      <c r="DR9" s="390"/>
      <c r="DS9" s="390"/>
      <c r="DT9" s="390"/>
      <c r="DU9" s="390"/>
      <c r="DV9" s="390"/>
      <c r="DW9" s="390"/>
    </row>
    <row r="10" spans="1:143" s="3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90"/>
      <c r="DG10" s="390"/>
      <c r="DH10" s="390"/>
      <c r="DI10" s="390"/>
      <c r="DJ10" s="390"/>
      <c r="DK10" s="390"/>
      <c r="DL10" s="390"/>
      <c r="DM10" s="390"/>
      <c r="DN10" s="390"/>
      <c r="DO10" s="390"/>
      <c r="DP10" s="390"/>
      <c r="DQ10" s="390"/>
      <c r="DR10" s="390"/>
      <c r="DS10" s="390"/>
      <c r="DT10" s="390"/>
      <c r="DU10" s="390"/>
      <c r="DV10" s="390"/>
      <c r="DW10" s="390"/>
      <c r="EM10" s="391" t="s">
        <v>603</v>
      </c>
    </row>
    <row r="11" spans="1:143" s="3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90"/>
      <c r="DG11" s="390"/>
      <c r="DH11" s="390"/>
      <c r="DI11" s="390"/>
      <c r="DJ11" s="390"/>
      <c r="DK11" s="390"/>
      <c r="DL11" s="390"/>
      <c r="DM11" s="390"/>
      <c r="DN11" s="390"/>
      <c r="DO11" s="390"/>
      <c r="DP11" s="390"/>
      <c r="DQ11" s="390"/>
      <c r="DR11" s="390"/>
      <c r="DS11" s="390"/>
      <c r="DT11" s="390"/>
      <c r="DU11" s="390"/>
      <c r="DV11" s="390"/>
      <c r="DW11" s="390"/>
    </row>
    <row r="12" spans="1:143" s="3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90"/>
      <c r="DG12" s="390"/>
      <c r="DH12" s="390"/>
      <c r="DI12" s="390"/>
      <c r="DJ12" s="390"/>
      <c r="DK12" s="390"/>
      <c r="DL12" s="390"/>
      <c r="DM12" s="390"/>
      <c r="DN12" s="390"/>
      <c r="DO12" s="390"/>
      <c r="DP12" s="390"/>
      <c r="DQ12" s="390"/>
      <c r="DR12" s="390"/>
      <c r="DS12" s="390"/>
      <c r="DT12" s="390"/>
      <c r="DU12" s="390"/>
      <c r="DV12" s="390"/>
      <c r="DW12" s="390"/>
      <c r="EM12" s="391" t="s">
        <v>603</v>
      </c>
    </row>
    <row r="13" spans="1:143" s="3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90"/>
      <c r="DG13" s="390"/>
      <c r="DH13" s="390"/>
      <c r="DI13" s="390"/>
      <c r="DJ13" s="390"/>
      <c r="DK13" s="390"/>
      <c r="DL13" s="390"/>
      <c r="DM13" s="390"/>
      <c r="DN13" s="390"/>
      <c r="DO13" s="390"/>
      <c r="DP13" s="390"/>
      <c r="DQ13" s="390"/>
      <c r="DR13" s="390"/>
      <c r="DS13" s="390"/>
      <c r="DT13" s="390"/>
      <c r="DU13" s="390"/>
      <c r="DV13" s="390"/>
      <c r="DW13" s="390"/>
    </row>
    <row r="14" spans="1:143" s="3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90"/>
      <c r="DG14" s="390"/>
      <c r="DH14" s="390"/>
      <c r="DI14" s="390"/>
      <c r="DJ14" s="390"/>
      <c r="DK14" s="390"/>
      <c r="DL14" s="390"/>
      <c r="DM14" s="390"/>
      <c r="DN14" s="390"/>
      <c r="DO14" s="390"/>
      <c r="DP14" s="390"/>
      <c r="DQ14" s="390"/>
      <c r="DR14" s="390"/>
      <c r="DS14" s="390"/>
      <c r="DT14" s="390"/>
      <c r="DU14" s="390"/>
      <c r="DV14" s="390"/>
      <c r="DW14" s="390"/>
    </row>
    <row r="15" spans="1:143" s="3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90"/>
      <c r="DG15" s="390"/>
      <c r="DH15" s="390"/>
      <c r="DI15" s="390"/>
      <c r="DJ15" s="390"/>
      <c r="DK15" s="390"/>
      <c r="DL15" s="390"/>
      <c r="DM15" s="390"/>
      <c r="DN15" s="390"/>
      <c r="DO15" s="390"/>
      <c r="DP15" s="390"/>
      <c r="DQ15" s="390"/>
      <c r="DR15" s="390"/>
      <c r="DS15" s="390"/>
      <c r="DT15" s="390"/>
      <c r="DU15" s="390"/>
      <c r="DV15" s="390"/>
      <c r="DW15" s="390"/>
    </row>
    <row r="16" spans="1:143" s="3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90"/>
      <c r="DG16" s="390"/>
      <c r="DH16" s="390"/>
      <c r="DI16" s="390"/>
      <c r="DJ16" s="390"/>
      <c r="DK16" s="390"/>
      <c r="DL16" s="390"/>
      <c r="DM16" s="390"/>
      <c r="DN16" s="390"/>
      <c r="DO16" s="390"/>
      <c r="DP16" s="390"/>
      <c r="DQ16" s="390"/>
      <c r="DR16" s="390"/>
      <c r="DS16" s="390"/>
      <c r="DT16" s="390"/>
      <c r="DU16" s="390"/>
      <c r="DV16" s="390"/>
      <c r="DW16" s="390"/>
    </row>
    <row r="17" spans="1:351" s="3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90"/>
      <c r="DG17" s="390"/>
      <c r="DH17" s="390"/>
      <c r="DI17" s="390"/>
      <c r="DJ17" s="390"/>
      <c r="DK17" s="390"/>
      <c r="DL17" s="390"/>
      <c r="DM17" s="390"/>
      <c r="DN17" s="390"/>
      <c r="DO17" s="390"/>
      <c r="DP17" s="390"/>
      <c r="DQ17" s="390"/>
      <c r="DR17" s="390"/>
      <c r="DS17" s="390"/>
      <c r="DT17" s="390"/>
      <c r="DU17" s="390"/>
      <c r="DV17" s="390"/>
      <c r="DW17" s="390"/>
    </row>
    <row r="18" spans="1:351" s="3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90"/>
      <c r="DG18" s="390"/>
      <c r="DH18" s="390"/>
      <c r="DI18" s="390"/>
      <c r="DJ18" s="390"/>
      <c r="DK18" s="390"/>
      <c r="DL18" s="390"/>
      <c r="DM18" s="390"/>
      <c r="DN18" s="390"/>
      <c r="DO18" s="390"/>
      <c r="DP18" s="390"/>
      <c r="DQ18" s="390"/>
      <c r="DR18" s="390"/>
      <c r="DS18" s="390"/>
      <c r="DT18" s="390"/>
      <c r="DU18" s="390"/>
      <c r="DV18" s="390"/>
      <c r="DW18" s="390"/>
    </row>
    <row r="19" spans="1:351" x14ac:dyDescent="0.15">
      <c r="DD19" s="388"/>
      <c r="DE19" s="388"/>
    </row>
    <row r="20" spans="1:351" x14ac:dyDescent="0.15">
      <c r="DD20" s="388"/>
      <c r="DE20" s="388"/>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88"/>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88"/>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4"/>
      <c r="J42" s="404"/>
      <c r="K42" s="404"/>
      <c r="AM42" s="404"/>
      <c r="AN42" s="404" t="s">
        <v>605</v>
      </c>
      <c r="AP42" s="404"/>
      <c r="AQ42" s="404"/>
      <c r="AR42" s="404"/>
      <c r="AY42" s="404"/>
      <c r="BA42" s="404"/>
      <c r="BB42" s="404"/>
      <c r="BC42" s="404"/>
      <c r="BK42" s="404"/>
      <c r="BM42" s="404"/>
      <c r="BN42" s="404"/>
      <c r="BO42" s="404"/>
      <c r="BW42" s="404"/>
      <c r="BY42" s="404"/>
      <c r="BZ42" s="404"/>
      <c r="CA42" s="404"/>
      <c r="CI42" s="404"/>
      <c r="CK42" s="404"/>
      <c r="CL42" s="404"/>
      <c r="CM42" s="404"/>
      <c r="CU42" s="404"/>
      <c r="CW42" s="404"/>
      <c r="CX42" s="404"/>
      <c r="CY42" s="404"/>
    </row>
    <row r="43" spans="2:109" ht="13.5" customHeight="1" x14ac:dyDescent="0.15">
      <c r="B43" s="397"/>
      <c r="AN43" s="1322" t="s">
        <v>606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7"/>
      <c r="AN49" s="388" t="s">
        <v>607</v>
      </c>
    </row>
    <row r="50" spans="1:109" x14ac:dyDescent="0.15">
      <c r="B50" s="397"/>
      <c r="G50" s="1316"/>
      <c r="H50" s="1316"/>
      <c r="I50" s="1316"/>
      <c r="J50" s="1316"/>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5"/>
      <c r="AN51" s="1313" t="s">
        <v>608</v>
      </c>
      <c r="AO51" s="1313"/>
      <c r="AP51" s="1313"/>
      <c r="AQ51" s="1313"/>
      <c r="AR51" s="1313"/>
      <c r="AS51" s="1313"/>
      <c r="AT51" s="1313"/>
      <c r="AU51" s="1313"/>
      <c r="AV51" s="1313"/>
      <c r="AW51" s="1313"/>
      <c r="AX51" s="1313"/>
      <c r="AY51" s="1313"/>
      <c r="AZ51" s="1313"/>
      <c r="BA51" s="1313"/>
      <c r="BB51" s="1313" t="s">
        <v>609</v>
      </c>
      <c r="BC51" s="1313"/>
      <c r="BD51" s="1313"/>
      <c r="BE51" s="1313"/>
      <c r="BF51" s="1313"/>
      <c r="BG51" s="1313"/>
      <c r="BH51" s="1313"/>
      <c r="BI51" s="1313"/>
      <c r="BJ51" s="1313"/>
      <c r="BK51" s="1313"/>
      <c r="BL51" s="1313"/>
      <c r="BM51" s="1313"/>
      <c r="BN51" s="1313"/>
      <c r="BO51" s="1313"/>
      <c r="BP51" s="1310">
        <v>5.5</v>
      </c>
      <c r="BQ51" s="1310"/>
      <c r="BR51" s="1310"/>
      <c r="BS51" s="1310"/>
      <c r="BT51" s="1310"/>
      <c r="BU51" s="1310"/>
      <c r="BV51" s="1310"/>
      <c r="BW51" s="1310"/>
      <c r="BX51" s="1310">
        <v>11.8</v>
      </c>
      <c r="BY51" s="1310"/>
      <c r="BZ51" s="1310"/>
      <c r="CA51" s="1310"/>
      <c r="CB51" s="1310"/>
      <c r="CC51" s="1310"/>
      <c r="CD51" s="1310"/>
      <c r="CE51" s="1310"/>
      <c r="CF51" s="1310">
        <v>0.7</v>
      </c>
      <c r="CG51" s="1310"/>
      <c r="CH51" s="1310"/>
      <c r="CI51" s="1310"/>
      <c r="CJ51" s="1310"/>
      <c r="CK51" s="1310"/>
      <c r="CL51" s="1310"/>
      <c r="CM51" s="1310"/>
      <c r="CN51" s="1310">
        <v>2.9</v>
      </c>
      <c r="CO51" s="1310"/>
      <c r="CP51" s="1310"/>
      <c r="CQ51" s="1310"/>
      <c r="CR51" s="1310"/>
      <c r="CS51" s="1310"/>
      <c r="CT51" s="1310"/>
      <c r="CU51" s="1310"/>
      <c r="CV51" s="1310"/>
      <c r="CW51" s="1310"/>
      <c r="CX51" s="1310"/>
      <c r="CY51" s="1310"/>
      <c r="CZ51" s="1310"/>
      <c r="DA51" s="1310"/>
      <c r="DB51" s="1310"/>
      <c r="DC51" s="1310"/>
    </row>
    <row r="52" spans="1:109" x14ac:dyDescent="0.15">
      <c r="B52" s="397"/>
      <c r="G52" s="1318"/>
      <c r="H52" s="1318"/>
      <c r="I52" s="1331"/>
      <c r="J52" s="1331"/>
      <c r="K52" s="1317"/>
      <c r="L52" s="1317"/>
      <c r="M52" s="1317"/>
      <c r="N52" s="1317"/>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4"/>
      <c r="B53" s="397"/>
      <c r="G53" s="1318"/>
      <c r="H53" s="1318"/>
      <c r="I53" s="1316"/>
      <c r="J53" s="1316"/>
      <c r="K53" s="1317"/>
      <c r="L53" s="1317"/>
      <c r="M53" s="1317"/>
      <c r="N53" s="1317"/>
      <c r="AM53" s="405"/>
      <c r="AN53" s="1313"/>
      <c r="AO53" s="1313"/>
      <c r="AP53" s="1313"/>
      <c r="AQ53" s="1313"/>
      <c r="AR53" s="1313"/>
      <c r="AS53" s="1313"/>
      <c r="AT53" s="1313"/>
      <c r="AU53" s="1313"/>
      <c r="AV53" s="1313"/>
      <c r="AW53" s="1313"/>
      <c r="AX53" s="1313"/>
      <c r="AY53" s="1313"/>
      <c r="AZ53" s="1313"/>
      <c r="BA53" s="1313"/>
      <c r="BB53" s="1313" t="s">
        <v>610</v>
      </c>
      <c r="BC53" s="1313"/>
      <c r="BD53" s="1313"/>
      <c r="BE53" s="1313"/>
      <c r="BF53" s="1313"/>
      <c r="BG53" s="1313"/>
      <c r="BH53" s="1313"/>
      <c r="BI53" s="1313"/>
      <c r="BJ53" s="1313"/>
      <c r="BK53" s="1313"/>
      <c r="BL53" s="1313"/>
      <c r="BM53" s="1313"/>
      <c r="BN53" s="1313"/>
      <c r="BO53" s="1313"/>
      <c r="BP53" s="1310">
        <v>46.1</v>
      </c>
      <c r="BQ53" s="1310"/>
      <c r="BR53" s="1310"/>
      <c r="BS53" s="1310"/>
      <c r="BT53" s="1310"/>
      <c r="BU53" s="1310"/>
      <c r="BV53" s="1310"/>
      <c r="BW53" s="1310"/>
      <c r="BX53" s="1310">
        <v>47.6</v>
      </c>
      <c r="BY53" s="1310"/>
      <c r="BZ53" s="1310"/>
      <c r="CA53" s="1310"/>
      <c r="CB53" s="1310"/>
      <c r="CC53" s="1310"/>
      <c r="CD53" s="1310"/>
      <c r="CE53" s="1310"/>
      <c r="CF53" s="1310">
        <v>48.7</v>
      </c>
      <c r="CG53" s="1310"/>
      <c r="CH53" s="1310"/>
      <c r="CI53" s="1310"/>
      <c r="CJ53" s="1310"/>
      <c r="CK53" s="1310"/>
      <c r="CL53" s="1310"/>
      <c r="CM53" s="1310"/>
      <c r="CN53" s="1310">
        <v>48.3</v>
      </c>
      <c r="CO53" s="1310"/>
      <c r="CP53" s="1310"/>
      <c r="CQ53" s="1310"/>
      <c r="CR53" s="1310"/>
      <c r="CS53" s="1310"/>
      <c r="CT53" s="1310"/>
      <c r="CU53" s="1310"/>
      <c r="CV53" s="1310">
        <v>49.1</v>
      </c>
      <c r="CW53" s="1310"/>
      <c r="CX53" s="1310"/>
      <c r="CY53" s="1310"/>
      <c r="CZ53" s="1310"/>
      <c r="DA53" s="1310"/>
      <c r="DB53" s="1310"/>
      <c r="DC53" s="1310"/>
    </row>
    <row r="54" spans="1:109" x14ac:dyDescent="0.15">
      <c r="A54" s="404"/>
      <c r="B54" s="397"/>
      <c r="G54" s="1318"/>
      <c r="H54" s="1318"/>
      <c r="I54" s="1316"/>
      <c r="J54" s="1316"/>
      <c r="K54" s="1317"/>
      <c r="L54" s="1317"/>
      <c r="M54" s="1317"/>
      <c r="N54" s="1317"/>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4"/>
      <c r="B55" s="397"/>
      <c r="G55" s="1316"/>
      <c r="H55" s="1316"/>
      <c r="I55" s="1316"/>
      <c r="J55" s="1316"/>
      <c r="K55" s="1317"/>
      <c r="L55" s="1317"/>
      <c r="M55" s="1317"/>
      <c r="N55" s="1317"/>
      <c r="AN55" s="1315" t="s">
        <v>611</v>
      </c>
      <c r="AO55" s="1315"/>
      <c r="AP55" s="1315"/>
      <c r="AQ55" s="1315"/>
      <c r="AR55" s="1315"/>
      <c r="AS55" s="1315"/>
      <c r="AT55" s="1315"/>
      <c r="AU55" s="1315"/>
      <c r="AV55" s="1315"/>
      <c r="AW55" s="1315"/>
      <c r="AX55" s="1315"/>
      <c r="AY55" s="1315"/>
      <c r="AZ55" s="1315"/>
      <c r="BA55" s="1315"/>
      <c r="BB55" s="1313" t="s">
        <v>609</v>
      </c>
      <c r="BC55" s="1313"/>
      <c r="BD55" s="1313"/>
      <c r="BE55" s="1313"/>
      <c r="BF55" s="1313"/>
      <c r="BG55" s="1313"/>
      <c r="BH55" s="1313"/>
      <c r="BI55" s="1313"/>
      <c r="BJ55" s="1313"/>
      <c r="BK55" s="1313"/>
      <c r="BL55" s="1313"/>
      <c r="BM55" s="1313"/>
      <c r="BN55" s="1313"/>
      <c r="BO55" s="1313"/>
      <c r="BP55" s="1310">
        <v>20.2</v>
      </c>
      <c r="BQ55" s="1310"/>
      <c r="BR55" s="1310"/>
      <c r="BS55" s="1310"/>
      <c r="BT55" s="1310"/>
      <c r="BU55" s="1310"/>
      <c r="BV55" s="1310"/>
      <c r="BW55" s="1310"/>
      <c r="BX55" s="1310">
        <v>38.5</v>
      </c>
      <c r="BY55" s="1310"/>
      <c r="BZ55" s="1310"/>
      <c r="CA55" s="1310"/>
      <c r="CB55" s="1310"/>
      <c r="CC55" s="1310"/>
      <c r="CD55" s="1310"/>
      <c r="CE55" s="1310"/>
      <c r="CF55" s="1310">
        <v>32.799999999999997</v>
      </c>
      <c r="CG55" s="1310"/>
      <c r="CH55" s="1310"/>
      <c r="CI55" s="1310"/>
      <c r="CJ55" s="1310"/>
      <c r="CK55" s="1310"/>
      <c r="CL55" s="1310"/>
      <c r="CM55" s="1310"/>
      <c r="CN55" s="1310">
        <v>20.9</v>
      </c>
      <c r="CO55" s="1310"/>
      <c r="CP55" s="1310"/>
      <c r="CQ55" s="1310"/>
      <c r="CR55" s="1310"/>
      <c r="CS55" s="1310"/>
      <c r="CT55" s="1310"/>
      <c r="CU55" s="1310"/>
      <c r="CV55" s="1310">
        <v>21</v>
      </c>
      <c r="CW55" s="1310"/>
      <c r="CX55" s="1310"/>
      <c r="CY55" s="1310"/>
      <c r="CZ55" s="1310"/>
      <c r="DA55" s="1310"/>
      <c r="DB55" s="1310"/>
      <c r="DC55" s="1310"/>
    </row>
    <row r="56" spans="1:109" x14ac:dyDescent="0.15">
      <c r="A56" s="404"/>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x14ac:dyDescent="0.15">
      <c r="B57" s="408"/>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610</v>
      </c>
      <c r="BC57" s="1313"/>
      <c r="BD57" s="1313"/>
      <c r="BE57" s="1313"/>
      <c r="BF57" s="1313"/>
      <c r="BG57" s="1313"/>
      <c r="BH57" s="1313"/>
      <c r="BI57" s="1313"/>
      <c r="BJ57" s="1313"/>
      <c r="BK57" s="1313"/>
      <c r="BL57" s="1313"/>
      <c r="BM57" s="1313"/>
      <c r="BN57" s="1313"/>
      <c r="BO57" s="1313"/>
      <c r="BP57" s="1310">
        <v>55.8</v>
      </c>
      <c r="BQ57" s="1310"/>
      <c r="BR57" s="1310"/>
      <c r="BS57" s="1310"/>
      <c r="BT57" s="1310"/>
      <c r="BU57" s="1310"/>
      <c r="BV57" s="1310"/>
      <c r="BW57" s="1310"/>
      <c r="BX57" s="1310">
        <v>57.6</v>
      </c>
      <c r="BY57" s="1310"/>
      <c r="BZ57" s="1310"/>
      <c r="CA57" s="1310"/>
      <c r="CB57" s="1310"/>
      <c r="CC57" s="1310"/>
      <c r="CD57" s="1310"/>
      <c r="CE57" s="1310"/>
      <c r="CF57" s="1310">
        <v>58.9</v>
      </c>
      <c r="CG57" s="1310"/>
      <c r="CH57" s="1310"/>
      <c r="CI57" s="1310"/>
      <c r="CJ57" s="1310"/>
      <c r="CK57" s="1310"/>
      <c r="CL57" s="1310"/>
      <c r="CM57" s="1310"/>
      <c r="CN57" s="1310">
        <v>60.5</v>
      </c>
      <c r="CO57" s="1310"/>
      <c r="CP57" s="1310"/>
      <c r="CQ57" s="1310"/>
      <c r="CR57" s="1310"/>
      <c r="CS57" s="1310"/>
      <c r="CT57" s="1310"/>
      <c r="CU57" s="1310"/>
      <c r="CV57" s="1310">
        <v>61.2</v>
      </c>
      <c r="CW57" s="1310"/>
      <c r="CX57" s="1310"/>
      <c r="CY57" s="1310"/>
      <c r="CZ57" s="1310"/>
      <c r="DA57" s="1310"/>
      <c r="DB57" s="1310"/>
      <c r="DC57" s="1310"/>
      <c r="DD57" s="409"/>
      <c r="DE57" s="408"/>
    </row>
    <row r="58" spans="1:109" s="404" customFormat="1" x14ac:dyDescent="0.15">
      <c r="A58" s="388"/>
      <c r="B58" s="408"/>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x14ac:dyDescent="0.15">
      <c r="A59" s="388"/>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8"/>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8"/>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88"/>
    </row>
    <row r="63" spans="1:109" ht="17.25" x14ac:dyDescent="0.15">
      <c r="B63" s="415" t="s">
        <v>612</v>
      </c>
    </row>
    <row r="64" spans="1:109" x14ac:dyDescent="0.15">
      <c r="B64" s="397"/>
      <c r="G64" s="404"/>
      <c r="I64" s="416"/>
      <c r="J64" s="416"/>
      <c r="K64" s="416"/>
      <c r="L64" s="416"/>
      <c r="M64" s="416"/>
      <c r="N64" s="417"/>
      <c r="AM64" s="404"/>
      <c r="AN64" s="404" t="s">
        <v>605</v>
      </c>
      <c r="AP64" s="404"/>
      <c r="AQ64" s="404"/>
      <c r="AR64" s="404"/>
      <c r="AY64" s="404"/>
      <c r="BA64" s="404"/>
      <c r="BB64" s="404"/>
      <c r="BC64" s="404"/>
      <c r="BK64" s="404"/>
      <c r="BM64" s="404"/>
      <c r="BN64" s="404"/>
      <c r="BO64" s="404"/>
      <c r="BW64" s="404"/>
      <c r="BY64" s="404"/>
      <c r="BZ64" s="404"/>
      <c r="CA64" s="404"/>
      <c r="CI64" s="404"/>
      <c r="CK64" s="404"/>
      <c r="CL64" s="404"/>
      <c r="CM64" s="404"/>
      <c r="CU64" s="404"/>
      <c r="CW64" s="404"/>
      <c r="CX64" s="404"/>
      <c r="CY64" s="404"/>
    </row>
    <row r="65" spans="2:107" x14ac:dyDescent="0.15">
      <c r="B65" s="397"/>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7"/>
      <c r="G71" s="421"/>
      <c r="I71" s="422"/>
      <c r="J71" s="419"/>
      <c r="K71" s="419"/>
      <c r="L71" s="420"/>
      <c r="M71" s="419"/>
      <c r="N71" s="420"/>
      <c r="AM71" s="421"/>
      <c r="AN71" s="388" t="s">
        <v>607</v>
      </c>
    </row>
    <row r="72" spans="2:107" x14ac:dyDescent="0.15">
      <c r="B72" s="397"/>
      <c r="G72" s="1316"/>
      <c r="H72" s="1316"/>
      <c r="I72" s="1316"/>
      <c r="J72" s="1316"/>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x14ac:dyDescent="0.15">
      <c r="B73" s="397"/>
      <c r="G73" s="1318"/>
      <c r="H73" s="1318"/>
      <c r="I73" s="1318"/>
      <c r="J73" s="1318"/>
      <c r="K73" s="1314"/>
      <c r="L73" s="1314"/>
      <c r="M73" s="1314"/>
      <c r="N73" s="1314"/>
      <c r="AM73" s="405"/>
      <c r="AN73" s="1313" t="s">
        <v>608</v>
      </c>
      <c r="AO73" s="1313"/>
      <c r="AP73" s="1313"/>
      <c r="AQ73" s="1313"/>
      <c r="AR73" s="1313"/>
      <c r="AS73" s="1313"/>
      <c r="AT73" s="1313"/>
      <c r="AU73" s="1313"/>
      <c r="AV73" s="1313"/>
      <c r="AW73" s="1313"/>
      <c r="AX73" s="1313"/>
      <c r="AY73" s="1313"/>
      <c r="AZ73" s="1313"/>
      <c r="BA73" s="1313"/>
      <c r="BB73" s="1313" t="s">
        <v>609</v>
      </c>
      <c r="BC73" s="1313"/>
      <c r="BD73" s="1313"/>
      <c r="BE73" s="1313"/>
      <c r="BF73" s="1313"/>
      <c r="BG73" s="1313"/>
      <c r="BH73" s="1313"/>
      <c r="BI73" s="1313"/>
      <c r="BJ73" s="1313"/>
      <c r="BK73" s="1313"/>
      <c r="BL73" s="1313"/>
      <c r="BM73" s="1313"/>
      <c r="BN73" s="1313"/>
      <c r="BO73" s="1313"/>
      <c r="BP73" s="1310">
        <v>5.5</v>
      </c>
      <c r="BQ73" s="1310"/>
      <c r="BR73" s="1310"/>
      <c r="BS73" s="1310"/>
      <c r="BT73" s="1310"/>
      <c r="BU73" s="1310"/>
      <c r="BV73" s="1310"/>
      <c r="BW73" s="1310"/>
      <c r="BX73" s="1310">
        <v>11.8</v>
      </c>
      <c r="BY73" s="1310"/>
      <c r="BZ73" s="1310"/>
      <c r="CA73" s="1310"/>
      <c r="CB73" s="1310"/>
      <c r="CC73" s="1310"/>
      <c r="CD73" s="1310"/>
      <c r="CE73" s="1310"/>
      <c r="CF73" s="1310">
        <v>0.7</v>
      </c>
      <c r="CG73" s="1310"/>
      <c r="CH73" s="1310"/>
      <c r="CI73" s="1310"/>
      <c r="CJ73" s="1310"/>
      <c r="CK73" s="1310"/>
      <c r="CL73" s="1310"/>
      <c r="CM73" s="1310"/>
      <c r="CN73" s="1310">
        <v>2.9</v>
      </c>
      <c r="CO73" s="1310"/>
      <c r="CP73" s="1310"/>
      <c r="CQ73" s="1310"/>
      <c r="CR73" s="1310"/>
      <c r="CS73" s="1310"/>
      <c r="CT73" s="1310"/>
      <c r="CU73" s="1310"/>
      <c r="CV73" s="1310"/>
      <c r="CW73" s="1310"/>
      <c r="CX73" s="1310"/>
      <c r="CY73" s="1310"/>
      <c r="CZ73" s="1310"/>
      <c r="DA73" s="1310"/>
      <c r="DB73" s="1310"/>
      <c r="DC73" s="1310"/>
    </row>
    <row r="74" spans="2:107" x14ac:dyDescent="0.15">
      <c r="B74" s="397"/>
      <c r="G74" s="1318"/>
      <c r="H74" s="1318"/>
      <c r="I74" s="1318"/>
      <c r="J74" s="1318"/>
      <c r="K74" s="1314"/>
      <c r="L74" s="1314"/>
      <c r="M74" s="1314"/>
      <c r="N74" s="1314"/>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5"/>
      <c r="AN75" s="1313"/>
      <c r="AO75" s="1313"/>
      <c r="AP75" s="1313"/>
      <c r="AQ75" s="1313"/>
      <c r="AR75" s="1313"/>
      <c r="AS75" s="1313"/>
      <c r="AT75" s="1313"/>
      <c r="AU75" s="1313"/>
      <c r="AV75" s="1313"/>
      <c r="AW75" s="1313"/>
      <c r="AX75" s="1313"/>
      <c r="AY75" s="1313"/>
      <c r="AZ75" s="1313"/>
      <c r="BA75" s="1313"/>
      <c r="BB75" s="1313" t="s">
        <v>614</v>
      </c>
      <c r="BC75" s="1313"/>
      <c r="BD75" s="1313"/>
      <c r="BE75" s="1313"/>
      <c r="BF75" s="1313"/>
      <c r="BG75" s="1313"/>
      <c r="BH75" s="1313"/>
      <c r="BI75" s="1313"/>
      <c r="BJ75" s="1313"/>
      <c r="BK75" s="1313"/>
      <c r="BL75" s="1313"/>
      <c r="BM75" s="1313"/>
      <c r="BN75" s="1313"/>
      <c r="BO75" s="1313"/>
      <c r="BP75" s="1310">
        <v>4.7</v>
      </c>
      <c r="BQ75" s="1310"/>
      <c r="BR75" s="1310"/>
      <c r="BS75" s="1310"/>
      <c r="BT75" s="1310"/>
      <c r="BU75" s="1310"/>
      <c r="BV75" s="1310"/>
      <c r="BW75" s="1310"/>
      <c r="BX75" s="1310">
        <v>4.5</v>
      </c>
      <c r="BY75" s="1310"/>
      <c r="BZ75" s="1310"/>
      <c r="CA75" s="1310"/>
      <c r="CB75" s="1310"/>
      <c r="CC75" s="1310"/>
      <c r="CD75" s="1310"/>
      <c r="CE75" s="1310"/>
      <c r="CF75" s="1310">
        <v>5.5</v>
      </c>
      <c r="CG75" s="1310"/>
      <c r="CH75" s="1310"/>
      <c r="CI75" s="1310"/>
      <c r="CJ75" s="1310"/>
      <c r="CK75" s="1310"/>
      <c r="CL75" s="1310"/>
      <c r="CM75" s="1310"/>
      <c r="CN75" s="1310">
        <v>5.8</v>
      </c>
      <c r="CO75" s="1310"/>
      <c r="CP75" s="1310"/>
      <c r="CQ75" s="1310"/>
      <c r="CR75" s="1310"/>
      <c r="CS75" s="1310"/>
      <c r="CT75" s="1310"/>
      <c r="CU75" s="1310"/>
      <c r="CV75" s="1310">
        <v>6.6</v>
      </c>
      <c r="CW75" s="1310"/>
      <c r="CX75" s="1310"/>
      <c r="CY75" s="1310"/>
      <c r="CZ75" s="1310"/>
      <c r="DA75" s="1310"/>
      <c r="DB75" s="1310"/>
      <c r="DC75" s="1310"/>
    </row>
    <row r="76" spans="2:107" x14ac:dyDescent="0.15">
      <c r="B76" s="397"/>
      <c r="G76" s="1318"/>
      <c r="H76" s="1318"/>
      <c r="I76" s="1316"/>
      <c r="J76" s="1316"/>
      <c r="K76" s="1317"/>
      <c r="L76" s="1317"/>
      <c r="M76" s="1317"/>
      <c r="N76" s="1317"/>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611</v>
      </c>
      <c r="AO77" s="1315"/>
      <c r="AP77" s="1315"/>
      <c r="AQ77" s="1315"/>
      <c r="AR77" s="1315"/>
      <c r="AS77" s="1315"/>
      <c r="AT77" s="1315"/>
      <c r="AU77" s="1315"/>
      <c r="AV77" s="1315"/>
      <c r="AW77" s="1315"/>
      <c r="AX77" s="1315"/>
      <c r="AY77" s="1315"/>
      <c r="AZ77" s="1315"/>
      <c r="BA77" s="1315"/>
      <c r="BB77" s="1313" t="s">
        <v>609</v>
      </c>
      <c r="BC77" s="1313"/>
      <c r="BD77" s="1313"/>
      <c r="BE77" s="1313"/>
      <c r="BF77" s="1313"/>
      <c r="BG77" s="1313"/>
      <c r="BH77" s="1313"/>
      <c r="BI77" s="1313"/>
      <c r="BJ77" s="1313"/>
      <c r="BK77" s="1313"/>
      <c r="BL77" s="1313"/>
      <c r="BM77" s="1313"/>
      <c r="BN77" s="1313"/>
      <c r="BO77" s="1313"/>
      <c r="BP77" s="1310">
        <v>20.2</v>
      </c>
      <c r="BQ77" s="1310"/>
      <c r="BR77" s="1310"/>
      <c r="BS77" s="1310"/>
      <c r="BT77" s="1310"/>
      <c r="BU77" s="1310"/>
      <c r="BV77" s="1310"/>
      <c r="BW77" s="1310"/>
      <c r="BX77" s="1310">
        <v>38.5</v>
      </c>
      <c r="BY77" s="1310"/>
      <c r="BZ77" s="1310"/>
      <c r="CA77" s="1310"/>
      <c r="CB77" s="1310"/>
      <c r="CC77" s="1310"/>
      <c r="CD77" s="1310"/>
      <c r="CE77" s="1310"/>
      <c r="CF77" s="1310">
        <v>32.799999999999997</v>
      </c>
      <c r="CG77" s="1310"/>
      <c r="CH77" s="1310"/>
      <c r="CI77" s="1310"/>
      <c r="CJ77" s="1310"/>
      <c r="CK77" s="1310"/>
      <c r="CL77" s="1310"/>
      <c r="CM77" s="1310"/>
      <c r="CN77" s="1310">
        <v>20.9</v>
      </c>
      <c r="CO77" s="1310"/>
      <c r="CP77" s="1310"/>
      <c r="CQ77" s="1310"/>
      <c r="CR77" s="1310"/>
      <c r="CS77" s="1310"/>
      <c r="CT77" s="1310"/>
      <c r="CU77" s="1310"/>
      <c r="CV77" s="1310">
        <v>21</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614</v>
      </c>
      <c r="BC79" s="1313"/>
      <c r="BD79" s="1313"/>
      <c r="BE79" s="1313"/>
      <c r="BF79" s="1313"/>
      <c r="BG79" s="1313"/>
      <c r="BH79" s="1313"/>
      <c r="BI79" s="1313"/>
      <c r="BJ79" s="1313"/>
      <c r="BK79" s="1313"/>
      <c r="BL79" s="1313"/>
      <c r="BM79" s="1313"/>
      <c r="BN79" s="1313"/>
      <c r="BO79" s="1313"/>
      <c r="BP79" s="1310">
        <v>9.3000000000000007</v>
      </c>
      <c r="BQ79" s="1310"/>
      <c r="BR79" s="1310"/>
      <c r="BS79" s="1310"/>
      <c r="BT79" s="1310"/>
      <c r="BU79" s="1310"/>
      <c r="BV79" s="1310"/>
      <c r="BW79" s="1310"/>
      <c r="BX79" s="1310">
        <v>9.1999999999999993</v>
      </c>
      <c r="BY79" s="1310"/>
      <c r="BZ79" s="1310"/>
      <c r="CA79" s="1310"/>
      <c r="CB79" s="1310"/>
      <c r="CC79" s="1310"/>
      <c r="CD79" s="1310"/>
      <c r="CE79" s="1310"/>
      <c r="CF79" s="1310">
        <v>9.1</v>
      </c>
      <c r="CG79" s="1310"/>
      <c r="CH79" s="1310"/>
      <c r="CI79" s="1310"/>
      <c r="CJ79" s="1310"/>
      <c r="CK79" s="1310"/>
      <c r="CL79" s="1310"/>
      <c r="CM79" s="1310"/>
      <c r="CN79" s="1310">
        <v>9.1</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88"/>
      <c r="DE84" s="388"/>
    </row>
    <row r="85" spans="2:109" x14ac:dyDescent="0.15">
      <c r="DD85" s="388"/>
      <c r="DE85" s="388"/>
    </row>
    <row r="86" spans="2:109" hidden="1" x14ac:dyDescent="0.15">
      <c r="DD86" s="388"/>
      <c r="DE86" s="388"/>
    </row>
    <row r="87" spans="2:109" hidden="1" x14ac:dyDescent="0.15">
      <c r="K87" s="424"/>
      <c r="AQ87" s="424"/>
      <c r="BC87" s="424"/>
      <c r="BO87" s="424"/>
      <c r="CA87" s="424"/>
      <c r="CM87" s="424"/>
      <c r="CY87" s="424"/>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8"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EAEF-05D2-4D91-B32A-E347CC0A1843}">
  <sheetPr>
    <pageSetUpPr fitToPage="1"/>
  </sheetPr>
  <dimension ref="A1:DR125"/>
  <sheetViews>
    <sheetView workbookViewId="0"/>
  </sheetViews>
  <sheetFormatPr defaultColWidth="0" defaultRowHeight="13.5" customHeight="1" zeroHeight="1" x14ac:dyDescent="0.15"/>
  <cols>
    <col min="1" max="34" width="2.5" style="390" customWidth="1"/>
    <col min="35" max="122" width="2.5" style="391" customWidth="1"/>
    <col min="123" max="16384" width="2.5" style="391" hidden="1"/>
  </cols>
  <sheetData>
    <row r="1" spans="1:34" ht="13.5" customHeight="1" x14ac:dyDescent="0.1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1:34" x14ac:dyDescent="0.15">
      <c r="S2" s="391"/>
      <c r="AH2" s="391"/>
    </row>
    <row r="3" spans="1: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1:34" x14ac:dyDescent="0.15"/>
    <row r="5" spans="1:34" x14ac:dyDescent="0.15"/>
    <row r="6" spans="1:34" x14ac:dyDescent="0.15"/>
    <row r="7" spans="1:34" x14ac:dyDescent="0.15"/>
    <row r="8" spans="1:34" x14ac:dyDescent="0.15"/>
    <row r="9" spans="1:34" x14ac:dyDescent="0.15">
      <c r="AH9" s="3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513</v>
      </c>
    </row>
  </sheetData>
  <phoneticPr fontId="5"/>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5DDD-FE62-4F30-8CF1-357C4A38C9EE}">
  <sheetPr>
    <pageSetUpPr fitToPage="1"/>
  </sheetPr>
  <dimension ref="A1:DR125"/>
  <sheetViews>
    <sheetView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phoneticPr fontId="2"/>
  <printOptions horizontalCentered="1" vertic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49285</v>
      </c>
      <c r="E3" s="162"/>
      <c r="F3" s="163">
        <v>106092</v>
      </c>
      <c r="G3" s="164"/>
      <c r="H3" s="165"/>
    </row>
    <row r="4" spans="1:8" x14ac:dyDescent="0.15">
      <c r="A4" s="166"/>
      <c r="B4" s="167"/>
      <c r="C4" s="168"/>
      <c r="D4" s="169">
        <v>39504</v>
      </c>
      <c r="E4" s="170"/>
      <c r="F4" s="171">
        <v>44299</v>
      </c>
      <c r="G4" s="172"/>
      <c r="H4" s="173"/>
    </row>
    <row r="5" spans="1:8" x14ac:dyDescent="0.15">
      <c r="A5" s="154" t="s">
        <v>559</v>
      </c>
      <c r="B5" s="159"/>
      <c r="C5" s="160"/>
      <c r="D5" s="161">
        <v>41341</v>
      </c>
      <c r="E5" s="162"/>
      <c r="F5" s="163">
        <v>78903</v>
      </c>
      <c r="G5" s="164"/>
      <c r="H5" s="165"/>
    </row>
    <row r="6" spans="1:8" x14ac:dyDescent="0.15">
      <c r="A6" s="166"/>
      <c r="B6" s="167"/>
      <c r="C6" s="168"/>
      <c r="D6" s="169">
        <v>38272</v>
      </c>
      <c r="E6" s="170"/>
      <c r="F6" s="171">
        <v>49201</v>
      </c>
      <c r="G6" s="172"/>
      <c r="H6" s="173"/>
    </row>
    <row r="7" spans="1:8" x14ac:dyDescent="0.15">
      <c r="A7" s="154" t="s">
        <v>560</v>
      </c>
      <c r="B7" s="159"/>
      <c r="C7" s="160"/>
      <c r="D7" s="161">
        <v>85098</v>
      </c>
      <c r="E7" s="162"/>
      <c r="F7" s="163">
        <v>82993</v>
      </c>
      <c r="G7" s="164"/>
      <c r="H7" s="165"/>
    </row>
    <row r="8" spans="1:8" x14ac:dyDescent="0.15">
      <c r="A8" s="166"/>
      <c r="B8" s="167"/>
      <c r="C8" s="168"/>
      <c r="D8" s="169">
        <v>81115</v>
      </c>
      <c r="E8" s="170"/>
      <c r="F8" s="171">
        <v>46787</v>
      </c>
      <c r="G8" s="172"/>
      <c r="H8" s="173"/>
    </row>
    <row r="9" spans="1:8" x14ac:dyDescent="0.15">
      <c r="A9" s="154" t="s">
        <v>561</v>
      </c>
      <c r="B9" s="159"/>
      <c r="C9" s="160"/>
      <c r="D9" s="161">
        <v>113828</v>
      </c>
      <c r="E9" s="162"/>
      <c r="F9" s="163">
        <v>108252</v>
      </c>
      <c r="G9" s="164"/>
      <c r="H9" s="165"/>
    </row>
    <row r="10" spans="1:8" x14ac:dyDescent="0.15">
      <c r="A10" s="166"/>
      <c r="B10" s="167"/>
      <c r="C10" s="168"/>
      <c r="D10" s="169">
        <v>106108</v>
      </c>
      <c r="E10" s="170"/>
      <c r="F10" s="171">
        <v>50321</v>
      </c>
      <c r="G10" s="172"/>
      <c r="H10" s="173"/>
    </row>
    <row r="11" spans="1:8" x14ac:dyDescent="0.15">
      <c r="A11" s="154" t="s">
        <v>562</v>
      </c>
      <c r="B11" s="159"/>
      <c r="C11" s="160"/>
      <c r="D11" s="161">
        <v>56893</v>
      </c>
      <c r="E11" s="162"/>
      <c r="F11" s="163">
        <v>93492</v>
      </c>
      <c r="G11" s="164"/>
      <c r="H11" s="165"/>
    </row>
    <row r="12" spans="1:8" x14ac:dyDescent="0.15">
      <c r="A12" s="166"/>
      <c r="B12" s="167"/>
      <c r="C12" s="174"/>
      <c r="D12" s="169">
        <v>42145</v>
      </c>
      <c r="E12" s="170"/>
      <c r="F12" s="171">
        <v>53316</v>
      </c>
      <c r="G12" s="172"/>
      <c r="H12" s="173"/>
    </row>
    <row r="13" spans="1:8" x14ac:dyDescent="0.15">
      <c r="A13" s="154"/>
      <c r="B13" s="159"/>
      <c r="C13" s="175"/>
      <c r="D13" s="176">
        <v>69289</v>
      </c>
      <c r="E13" s="177"/>
      <c r="F13" s="178">
        <v>93946</v>
      </c>
      <c r="G13" s="179"/>
      <c r="H13" s="165"/>
    </row>
    <row r="14" spans="1:8" x14ac:dyDescent="0.15">
      <c r="A14" s="166"/>
      <c r="B14" s="167"/>
      <c r="C14" s="168"/>
      <c r="D14" s="169">
        <v>61429</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12.68</v>
      </c>
      <c r="C19" s="180">
        <f>ROUND(VALUE(SUBSTITUTE(実質収支比率等に係る経年分析!G$48,"▲","-")),2)</f>
        <v>10.27</v>
      </c>
      <c r="D19" s="180">
        <f>ROUND(VALUE(SUBSTITUTE(実質収支比率等に係る経年分析!H$48,"▲","-")),2)</f>
        <v>9.58</v>
      </c>
      <c r="E19" s="180">
        <f>ROUND(VALUE(SUBSTITUTE(実質収支比率等に係る経年分析!I$48,"▲","-")),2)</f>
        <v>7.1</v>
      </c>
      <c r="F19" s="180">
        <f>ROUND(VALUE(SUBSTITUTE(実質収支比率等に係る経年分析!J$48,"▲","-")),2)</f>
        <v>6.46</v>
      </c>
    </row>
    <row r="20" spans="1:11" x14ac:dyDescent="0.15">
      <c r="A20" s="180" t="s">
        <v>54</v>
      </c>
      <c r="B20" s="180">
        <f>ROUND(VALUE(SUBSTITUTE(実質収支比率等に係る経年分析!F$47,"▲","-")),2)</f>
        <v>27.24</v>
      </c>
      <c r="C20" s="180">
        <f>ROUND(VALUE(SUBSTITUTE(実質収支比率等に係る経年分析!G$47,"▲","-")),2)</f>
        <v>27.82</v>
      </c>
      <c r="D20" s="180">
        <f>ROUND(VALUE(SUBSTITUTE(実質収支比率等に係る経年分析!H$47,"▲","-")),2)</f>
        <v>30.56</v>
      </c>
      <c r="E20" s="180">
        <f>ROUND(VALUE(SUBSTITUTE(実質収支比率等に係る経年分析!I$47,"▲","-")),2)</f>
        <v>30.01</v>
      </c>
      <c r="F20" s="180">
        <f>ROUND(VALUE(SUBSTITUTE(実質収支比率等に係る経年分析!J$47,"▲","-")),2)</f>
        <v>29.96</v>
      </c>
    </row>
    <row r="21" spans="1:11" x14ac:dyDescent="0.15">
      <c r="A21" s="180" t="s">
        <v>55</v>
      </c>
      <c r="B21" s="180">
        <f>IF(ISNUMBER(VALUE(SUBSTITUTE(実質収支比率等に係る経年分析!F$49,"▲","-"))),ROUND(VALUE(SUBSTITUTE(実質収支比率等に係る経年分析!F$49,"▲","-")),2),NA())</f>
        <v>3.66</v>
      </c>
      <c r="C21" s="180">
        <f>IF(ISNUMBER(VALUE(SUBSTITUTE(実質収支比率等に係る経年分析!G$49,"▲","-"))),ROUND(VALUE(SUBSTITUTE(実質収支比率等に係る経年分析!G$49,"▲","-")),2),NA())</f>
        <v>-2.65</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-0.55000000000000004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町営バス事業特別会計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観光事業特別会計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4.8499999999999996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4.2300000000000004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486</v>
      </c>
      <c r="E42" s="182"/>
      <c r="F42" s="182"/>
      <c r="G42" s="182">
        <f>'実質公債費比率（分子）の構造'!L$52</f>
        <v>485</v>
      </c>
      <c r="H42" s="182"/>
      <c r="I42" s="182"/>
      <c r="J42" s="182">
        <f>'実質公債費比率（分子）の構造'!M$52</f>
        <v>646</v>
      </c>
      <c r="K42" s="182"/>
      <c r="L42" s="182"/>
      <c r="M42" s="182">
        <f>'実質公債費比率（分子）の構造'!N$52</f>
        <v>696</v>
      </c>
      <c r="N42" s="182"/>
      <c r="O42" s="182"/>
      <c r="P42" s="182">
        <f>'実質公債費比率（分子）の構造'!O$52</f>
        <v>750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92</v>
      </c>
      <c r="C44" s="182"/>
      <c r="D44" s="182"/>
      <c r="E44" s="182">
        <f>'実質公債費比率（分子）の構造'!L$50</f>
        <v>85</v>
      </c>
      <c r="F44" s="182"/>
      <c r="G44" s="182"/>
      <c r="H44" s="182">
        <f>'実質公債費比率（分子）の構造'!M$50</f>
        <v>79</v>
      </c>
      <c r="I44" s="182"/>
      <c r="J44" s="182"/>
      <c r="K44" s="182">
        <f>'実質公債費比率（分子）の構造'!N$50</f>
        <v>24</v>
      </c>
      <c r="L44" s="182"/>
      <c r="M44" s="182"/>
      <c r="N44" s="182">
        <f>'実質公債費比率（分子）の構造'!O$50</f>
        <v>20</v>
      </c>
      <c r="O44" s="182"/>
      <c r="P44" s="182"/>
    </row>
    <row r="45" spans="1:16" x14ac:dyDescent="0.15">
      <c r="A45" s="182" t="s">
        <v>65</v>
      </c>
      <c r="B45" s="182">
        <f>'実質公債費比率（分子）の構造'!K$49</f>
        <v>45</v>
      </c>
      <c r="C45" s="182"/>
      <c r="D45" s="182"/>
      <c r="E45" s="182">
        <f>'実質公債費比率（分子）の構造'!L$49</f>
        <v>52</v>
      </c>
      <c r="F45" s="182"/>
      <c r="G45" s="182"/>
      <c r="H45" s="182">
        <f>'実質公債費比率（分子）の構造'!M$49</f>
        <v>55</v>
      </c>
      <c r="I45" s="182"/>
      <c r="J45" s="182"/>
      <c r="K45" s="182">
        <f>'実質公債費比率（分子）の構造'!N$49</f>
        <v>61</v>
      </c>
      <c r="L45" s="182"/>
      <c r="M45" s="182"/>
      <c r="N45" s="182">
        <f>'実質公債費比率（分子）の構造'!O$49</f>
        <v>62</v>
      </c>
      <c r="O45" s="182"/>
      <c r="P45" s="182"/>
    </row>
    <row r="46" spans="1:16" x14ac:dyDescent="0.15">
      <c r="A46" s="182" t="s">
        <v>66</v>
      </c>
      <c r="B46" s="182">
        <f>'実質公債費比率（分子）の構造'!K$48</f>
        <v>114</v>
      </c>
      <c r="C46" s="182"/>
      <c r="D46" s="182"/>
      <c r="E46" s="182">
        <f>'実質公債費比率（分子）の構造'!L$48</f>
        <v>89</v>
      </c>
      <c r="F46" s="182"/>
      <c r="G46" s="182"/>
      <c r="H46" s="182">
        <f>'実質公債費比率（分子）の構造'!M$48</f>
        <v>89</v>
      </c>
      <c r="I46" s="182"/>
      <c r="J46" s="182"/>
      <c r="K46" s="182">
        <f>'実質公債費比率（分子）の構造'!N$48</f>
        <v>95</v>
      </c>
      <c r="L46" s="182"/>
      <c r="M46" s="182"/>
      <c r="N46" s="182">
        <f>'実質公債費比率（分子）の構造'!O$48</f>
        <v>96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396</v>
      </c>
      <c r="C49" s="182"/>
      <c r="D49" s="182"/>
      <c r="E49" s="182">
        <f>'実質公債費比率（分子）の構造'!L$45</f>
        <v>434</v>
      </c>
      <c r="F49" s="182"/>
      <c r="G49" s="182"/>
      <c r="H49" s="182">
        <f>'実質公債費比率（分子）の構造'!M$45</f>
        <v>647</v>
      </c>
      <c r="I49" s="182"/>
      <c r="J49" s="182"/>
      <c r="K49" s="182">
        <f>'実質公債費比率（分子）の構造'!N$45</f>
        <v>711</v>
      </c>
      <c r="L49" s="182"/>
      <c r="M49" s="182"/>
      <c r="N49" s="182">
        <f>'実質公債費比率（分子）の構造'!O$45</f>
        <v>818</v>
      </c>
      <c r="O49" s="182"/>
      <c r="P49" s="182"/>
    </row>
    <row r="50" spans="1:16" x14ac:dyDescent="0.15">
      <c r="A50" s="182" t="s">
        <v>70</v>
      </c>
      <c r="B50" s="182" t="e">
        <f>NA()</f>
        <v>#N/A</v>
      </c>
      <c r="C50" s="182">
        <f>IF(ISNUMBER('実質公債費比率（分子）の構造'!K$53),'実質公債費比率（分子）の構造'!K$53,NA())</f>
        <v>161</v>
      </c>
      <c r="D50" s="182" t="e">
        <f>NA()</f>
        <v>#N/A</v>
      </c>
      <c r="E50" s="182" t="e">
        <f>NA()</f>
        <v>#N/A</v>
      </c>
      <c r="F50" s="182">
        <f>IF(ISNUMBER('実質公債費比率（分子）の構造'!L$53),'実質公債費比率（分子）の構造'!L$53,NA())</f>
        <v>175</v>
      </c>
      <c r="G50" s="182" t="e">
        <f>NA()</f>
        <v>#N/A</v>
      </c>
      <c r="H50" s="182" t="e">
        <f>NA()</f>
        <v>#N/A</v>
      </c>
      <c r="I50" s="182">
        <f>IF(ISNUMBER('実質公債費比率（分子）の構造'!M$53),'実質公債費比率（分子）の構造'!M$53,NA())</f>
        <v>224</v>
      </c>
      <c r="J50" s="182" t="e">
        <f>NA()</f>
        <v>#N/A</v>
      </c>
      <c r="K50" s="182" t="e">
        <f>NA()</f>
        <v>#N/A</v>
      </c>
      <c r="L50" s="182">
        <f>IF(ISNUMBER('実質公債費比率（分子）の構造'!N$53),'実質公債費比率（分子）の構造'!N$53,NA())</f>
        <v>195</v>
      </c>
      <c r="M50" s="182" t="e">
        <f>NA()</f>
        <v>#N/A</v>
      </c>
      <c r="N50" s="182" t="e">
        <f>NA()</f>
        <v>#N/A</v>
      </c>
      <c r="O50" s="182">
        <f>IF(ISNUMBER('実質公債費比率（分子）の構造'!O$53),'実質公債費比率（分子）の構造'!O$53,NA())</f>
        <v>246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6103</v>
      </c>
      <c r="E56" s="181"/>
      <c r="F56" s="181"/>
      <c r="G56" s="181">
        <f>'将来負担比率（分子）の構造'!J$52</f>
        <v>6869</v>
      </c>
      <c r="H56" s="181"/>
      <c r="I56" s="181"/>
      <c r="J56" s="181">
        <f>'将来負担比率（分子）の構造'!K$52</f>
        <v>6918</v>
      </c>
      <c r="K56" s="181"/>
      <c r="L56" s="181"/>
      <c r="M56" s="181">
        <f>'将来負担比率（分子）の構造'!L$52</f>
        <v>7368</v>
      </c>
      <c r="N56" s="181"/>
      <c r="O56" s="181"/>
      <c r="P56" s="181">
        <f>'将来負担比率（分子）の構造'!M$52</f>
        <v>7124</v>
      </c>
    </row>
    <row r="57" spans="1:16" x14ac:dyDescent="0.15">
      <c r="A57" s="181" t="s">
        <v>41</v>
      </c>
      <c r="B57" s="181"/>
      <c r="C57" s="181"/>
      <c r="D57" s="181">
        <f>'将来負担比率（分子）の構造'!I$51</f>
        <v>68</v>
      </c>
      <c r="E57" s="181"/>
      <c r="F57" s="181"/>
      <c r="G57" s="181">
        <f>'将来負担比率（分子）の構造'!J$51</f>
        <v>61</v>
      </c>
      <c r="H57" s="181"/>
      <c r="I57" s="181"/>
      <c r="J57" s="181">
        <f>'将来負担比率（分子）の構造'!K$51</f>
        <v>55</v>
      </c>
      <c r="K57" s="181"/>
      <c r="L57" s="181"/>
      <c r="M57" s="181">
        <f>'将来負担比率（分子）の構造'!L$51</f>
        <v>45</v>
      </c>
      <c r="N57" s="181"/>
      <c r="O57" s="181"/>
      <c r="P57" s="181">
        <f>'将来負担比率（分子）の構造'!M$51</f>
        <v>40</v>
      </c>
    </row>
    <row r="58" spans="1:16" x14ac:dyDescent="0.15">
      <c r="A58" s="181" t="s">
        <v>40</v>
      </c>
      <c r="B58" s="181"/>
      <c r="C58" s="181"/>
      <c r="D58" s="181">
        <f>'将来負担比率（分子）の構造'!I$50</f>
        <v>2160</v>
      </c>
      <c r="E58" s="181"/>
      <c r="F58" s="181"/>
      <c r="G58" s="181">
        <f>'将来負担比率（分子）の構造'!J$50</f>
        <v>2229</v>
      </c>
      <c r="H58" s="181"/>
      <c r="I58" s="181"/>
      <c r="J58" s="181">
        <f>'将来負担比率（分子）の構造'!K$50</f>
        <v>2301</v>
      </c>
      <c r="K58" s="181"/>
      <c r="L58" s="181"/>
      <c r="M58" s="181">
        <f>'将来負担比率（分子）の構造'!L$50</f>
        <v>2208</v>
      </c>
      <c r="N58" s="181"/>
      <c r="O58" s="181"/>
      <c r="P58" s="181">
        <f>'将来負担比率（分子）の構造'!M$50</f>
        <v>2073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1618</v>
      </c>
      <c r="C62" s="181"/>
      <c r="D62" s="181"/>
      <c r="E62" s="181">
        <f>'将来負担比率（分子）の構造'!J$45</f>
        <v>1649</v>
      </c>
      <c r="F62" s="181"/>
      <c r="G62" s="181"/>
      <c r="H62" s="181">
        <f>'将来負担比率（分子）の構造'!K$45</f>
        <v>1556</v>
      </c>
      <c r="I62" s="181"/>
      <c r="J62" s="181"/>
      <c r="K62" s="181">
        <f>'将来負担比率（分子）の構造'!L$45</f>
        <v>1481</v>
      </c>
      <c r="L62" s="181"/>
      <c r="M62" s="181"/>
      <c r="N62" s="181">
        <f>'将来負担比率（分子）の構造'!M$45</f>
        <v>1491</v>
      </c>
      <c r="O62" s="181"/>
      <c r="P62" s="181"/>
    </row>
    <row r="63" spans="1:16" x14ac:dyDescent="0.15">
      <c r="A63" s="181" t="s">
        <v>33</v>
      </c>
      <c r="B63" s="181">
        <f>'将来負担比率（分子）の構造'!I$44</f>
        <v>301</v>
      </c>
      <c r="C63" s="181"/>
      <c r="D63" s="181"/>
      <c r="E63" s="181">
        <f>'将来負担比率（分子）の構造'!J$44</f>
        <v>336</v>
      </c>
      <c r="F63" s="181"/>
      <c r="G63" s="181"/>
      <c r="H63" s="181">
        <f>'将来負担比率（分子）の構造'!K$44</f>
        <v>304</v>
      </c>
      <c r="I63" s="181"/>
      <c r="J63" s="181"/>
      <c r="K63" s="181">
        <f>'将来負担比率（分子）の構造'!L$44</f>
        <v>290</v>
      </c>
      <c r="L63" s="181"/>
      <c r="M63" s="181"/>
      <c r="N63" s="181">
        <f>'将来負担比率（分子）の構造'!M$44</f>
        <v>236</v>
      </c>
      <c r="O63" s="181"/>
      <c r="P63" s="181"/>
    </row>
    <row r="64" spans="1:16" x14ac:dyDescent="0.15">
      <c r="A64" s="181" t="s">
        <v>32</v>
      </c>
      <c r="B64" s="181">
        <f>'将来負担比率（分子）の構造'!I$43</f>
        <v>1453</v>
      </c>
      <c r="C64" s="181"/>
      <c r="D64" s="181"/>
      <c r="E64" s="181">
        <f>'将来負担比率（分子）の構造'!J$43</f>
        <v>1434</v>
      </c>
      <c r="F64" s="181"/>
      <c r="G64" s="181"/>
      <c r="H64" s="181">
        <f>'将来負担比率（分子）の構造'!K$43</f>
        <v>1393</v>
      </c>
      <c r="I64" s="181"/>
      <c r="J64" s="181"/>
      <c r="K64" s="181">
        <f>'将来負担比率（分子）の構造'!L$43</f>
        <v>1393</v>
      </c>
      <c r="L64" s="181"/>
      <c r="M64" s="181"/>
      <c r="N64" s="181">
        <f>'将来負担比率（分子）の構造'!M$43</f>
        <v>1363</v>
      </c>
      <c r="O64" s="181"/>
      <c r="P64" s="181"/>
    </row>
    <row r="65" spans="1:16" x14ac:dyDescent="0.15">
      <c r="A65" s="181" t="s">
        <v>31</v>
      </c>
      <c r="B65" s="181">
        <f>'将来負担比率（分子）の構造'!I$42</f>
        <v>256</v>
      </c>
      <c r="C65" s="181"/>
      <c r="D65" s="181"/>
      <c r="E65" s="181">
        <f>'将来負担比率（分子）の構造'!J$42</f>
        <v>167</v>
      </c>
      <c r="F65" s="181"/>
      <c r="G65" s="181"/>
      <c r="H65" s="181">
        <f>'将来負担比率（分子）の構造'!K$42</f>
        <v>90</v>
      </c>
      <c r="I65" s="181"/>
      <c r="J65" s="181"/>
      <c r="K65" s="181">
        <f>'将来負担比率（分子）の構造'!L$42</f>
        <v>68</v>
      </c>
      <c r="L65" s="181"/>
      <c r="M65" s="181"/>
      <c r="N65" s="181">
        <f>'将来負担比率（分子）の構造'!M$42</f>
        <v>49</v>
      </c>
      <c r="O65" s="181"/>
      <c r="P65" s="181"/>
    </row>
    <row r="66" spans="1:16" x14ac:dyDescent="0.15">
      <c r="A66" s="181" t="s">
        <v>30</v>
      </c>
      <c r="B66" s="181">
        <f>'将来負担比率（分子）の構造'!I$41</f>
        <v>4896</v>
      </c>
      <c r="C66" s="181"/>
      <c r="D66" s="181"/>
      <c r="E66" s="181">
        <f>'将来負担比率（分子）の構造'!J$41</f>
        <v>5975</v>
      </c>
      <c r="F66" s="181"/>
      <c r="G66" s="181"/>
      <c r="H66" s="181">
        <f>'将来負担比率（分子）の構造'!K$41</f>
        <v>5955</v>
      </c>
      <c r="I66" s="181"/>
      <c r="J66" s="181"/>
      <c r="K66" s="181">
        <f>'将来負担比率（分子）の構造'!L$41</f>
        <v>6487</v>
      </c>
      <c r="L66" s="181"/>
      <c r="M66" s="181"/>
      <c r="N66" s="181">
        <f>'将来負担比率（分子）の構造'!M$41</f>
        <v>6058</v>
      </c>
      <c r="O66" s="181"/>
      <c r="P66" s="181"/>
    </row>
    <row r="67" spans="1:16" x14ac:dyDescent="0.15">
      <c r="A67" s="181" t="s">
        <v>74</v>
      </c>
      <c r="B67" s="181" t="e">
        <f>NA()</f>
        <v>#N/A</v>
      </c>
      <c r="C67" s="181">
        <f>IF(ISNUMBER('将来負担比率（分子）の構造'!I$53), IF('将来負担比率（分子）の構造'!I$53 &lt; 0, 0, '将来負担比率（分子）の構造'!I$53), NA())</f>
        <v>193</v>
      </c>
      <c r="D67" s="181" t="e">
        <f>NA()</f>
        <v>#N/A</v>
      </c>
      <c r="E67" s="181" t="e">
        <f>NA()</f>
        <v>#N/A</v>
      </c>
      <c r="F67" s="181">
        <f>IF(ISNUMBER('将来負担比率（分子）の構造'!J$53), IF('将来負担比率（分子）の構造'!J$53 &lt; 0, 0, '将来負担比率（分子）の構造'!J$53), NA())</f>
        <v>403</v>
      </c>
      <c r="G67" s="181" t="e">
        <f>NA()</f>
        <v>#N/A</v>
      </c>
      <c r="H67" s="181" t="e">
        <f>NA()</f>
        <v>#N/A</v>
      </c>
      <c r="I67" s="181">
        <f>IF(ISNUMBER('将来負担比率（分子）の構造'!K$53), IF('将来負担比率（分子）の構造'!K$53 &lt; 0, 0, '将来負担比率（分子）の構造'!K$53), NA())</f>
        <v>24</v>
      </c>
      <c r="J67" s="181" t="e">
        <f>NA()</f>
        <v>#N/A</v>
      </c>
      <c r="K67" s="181" t="e">
        <f>NA()</f>
        <v>#N/A</v>
      </c>
      <c r="L67" s="181">
        <f>IF(ISNUMBER('将来負担比率（分子）の構造'!L$53), IF('将来負担比率（分子）の構造'!L$53 &lt; 0, 0, '将来負担比率（分子）の構造'!L$53), NA())</f>
        <v>99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1215</v>
      </c>
      <c r="C72" s="185">
        <f>基金残高に係る経年分析!G55</f>
        <v>1215</v>
      </c>
      <c r="D72" s="185">
        <f>基金残高に係る経年分析!H55</f>
        <v>1217</v>
      </c>
    </row>
    <row r="73" spans="1:16" x14ac:dyDescent="0.15">
      <c r="A73" s="184" t="s">
        <v>77</v>
      </c>
      <c r="B73" s="185">
        <f>基金残高に係る経年分析!F56</f>
        <v>439</v>
      </c>
      <c r="C73" s="185">
        <f>基金残高に係る経年分析!G56</f>
        <v>339</v>
      </c>
      <c r="D73" s="185">
        <f>基金残高に係る経年分析!H56</f>
        <v>239</v>
      </c>
    </row>
    <row r="74" spans="1:16" x14ac:dyDescent="0.15">
      <c r="A74" s="184" t="s">
        <v>78</v>
      </c>
      <c r="B74" s="185">
        <f>基金残高に係る経年分析!F57</f>
        <v>3118</v>
      </c>
      <c r="C74" s="185">
        <f>基金残高に係る経年分析!G57</f>
        <v>3223</v>
      </c>
      <c r="D74" s="185">
        <f>基金残高に係る経年分析!H57</f>
        <v>3301</v>
      </c>
    </row>
  </sheetData>
  <sheetProtection algorithmName="SHA-512" hashValue="HsbuLtqyn1Qn6Tz+NXzOdfC54BB3KyO7vtj71/UFbomQn2TA2VjgrSnway6+vhYFHgx3OuLSMxMybktj7BIxyw==" saltValue="2zAe0fnA7gchBYVpeCoZ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211</v>
      </c>
      <c r="DI1" s="661"/>
      <c r="DJ1" s="661"/>
      <c r="DK1" s="661"/>
      <c r="DL1" s="661"/>
      <c r="DM1" s="661"/>
      <c r="DN1" s="662"/>
      <c r="DO1" s="226"/>
      <c r="DP1" s="660" t="s">
        <v>212</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3" t="s">
        <v>214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216</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217</v>
      </c>
      <c r="S4" s="664"/>
      <c r="T4" s="664"/>
      <c r="U4" s="664"/>
      <c r="V4" s="664"/>
      <c r="W4" s="664"/>
      <c r="X4" s="664"/>
      <c r="Y4" s="665"/>
      <c r="Z4" s="663" t="s">
        <v>218</v>
      </c>
      <c r="AA4" s="664"/>
      <c r="AB4" s="664"/>
      <c r="AC4" s="665"/>
      <c r="AD4" s="663" t="s">
        <v>219</v>
      </c>
      <c r="AE4" s="664"/>
      <c r="AF4" s="664"/>
      <c r="AG4" s="664"/>
      <c r="AH4" s="664"/>
      <c r="AI4" s="664"/>
      <c r="AJ4" s="664"/>
      <c r="AK4" s="665"/>
      <c r="AL4" s="663" t="s">
        <v>218</v>
      </c>
      <c r="AM4" s="664"/>
      <c r="AN4" s="664"/>
      <c r="AO4" s="665"/>
      <c r="AP4" s="669" t="s">
        <v>220</v>
      </c>
      <c r="AQ4" s="669"/>
      <c r="AR4" s="669"/>
      <c r="AS4" s="669"/>
      <c r="AT4" s="669"/>
      <c r="AU4" s="669"/>
      <c r="AV4" s="669"/>
      <c r="AW4" s="669"/>
      <c r="AX4" s="669"/>
      <c r="AY4" s="669"/>
      <c r="AZ4" s="669"/>
      <c r="BA4" s="669"/>
      <c r="BB4" s="669"/>
      <c r="BC4" s="669"/>
      <c r="BD4" s="669"/>
      <c r="BE4" s="669"/>
      <c r="BF4" s="669"/>
      <c r="BG4" s="669" t="s">
        <v>221</v>
      </c>
      <c r="BH4" s="669"/>
      <c r="BI4" s="669"/>
      <c r="BJ4" s="669"/>
      <c r="BK4" s="669"/>
      <c r="BL4" s="669"/>
      <c r="BM4" s="669"/>
      <c r="BN4" s="669"/>
      <c r="BO4" s="669" t="s">
        <v>218</v>
      </c>
      <c r="BP4" s="669"/>
      <c r="BQ4" s="669"/>
      <c r="BR4" s="669"/>
      <c r="BS4" s="669" t="s">
        <v>222</v>
      </c>
      <c r="BT4" s="669"/>
      <c r="BU4" s="669"/>
      <c r="BV4" s="669"/>
      <c r="BW4" s="669"/>
      <c r="BX4" s="669"/>
      <c r="BY4" s="669"/>
      <c r="BZ4" s="669"/>
      <c r="CA4" s="669"/>
      <c r="CB4" s="669"/>
      <c r="CD4" s="666" t="s">
        <v>223</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15">
      <c r="B5" s="670" t="s">
        <v>224</v>
      </c>
      <c r="C5" s="671"/>
      <c r="D5" s="671"/>
      <c r="E5" s="671"/>
      <c r="F5" s="671"/>
      <c r="G5" s="671"/>
      <c r="H5" s="671"/>
      <c r="I5" s="671"/>
      <c r="J5" s="671"/>
      <c r="K5" s="671"/>
      <c r="L5" s="671"/>
      <c r="M5" s="671"/>
      <c r="N5" s="671"/>
      <c r="O5" s="671"/>
      <c r="P5" s="671"/>
      <c r="Q5" s="672"/>
      <c r="R5" s="673">
        <v>1838417</v>
      </c>
      <c r="S5" s="674"/>
      <c r="T5" s="674"/>
      <c r="U5" s="674"/>
      <c r="V5" s="674"/>
      <c r="W5" s="674"/>
      <c r="X5" s="674"/>
      <c r="Y5" s="675"/>
      <c r="Z5" s="676">
        <v>30.8</v>
      </c>
      <c r="AA5" s="676"/>
      <c r="AB5" s="676"/>
      <c r="AC5" s="676"/>
      <c r="AD5" s="677">
        <v>1838417</v>
      </c>
      <c r="AE5" s="677"/>
      <c r="AF5" s="677"/>
      <c r="AG5" s="677"/>
      <c r="AH5" s="677"/>
      <c r="AI5" s="677"/>
      <c r="AJ5" s="677"/>
      <c r="AK5" s="677"/>
      <c r="AL5" s="678">
        <v>46.4</v>
      </c>
      <c r="AM5" s="679"/>
      <c r="AN5" s="679"/>
      <c r="AO5" s="680"/>
      <c r="AP5" s="670" t="s">
        <v>225</v>
      </c>
      <c r="AQ5" s="671"/>
      <c r="AR5" s="671"/>
      <c r="AS5" s="671"/>
      <c r="AT5" s="671"/>
      <c r="AU5" s="671"/>
      <c r="AV5" s="671"/>
      <c r="AW5" s="671"/>
      <c r="AX5" s="671"/>
      <c r="AY5" s="671"/>
      <c r="AZ5" s="671"/>
      <c r="BA5" s="671"/>
      <c r="BB5" s="671"/>
      <c r="BC5" s="671"/>
      <c r="BD5" s="671"/>
      <c r="BE5" s="671"/>
      <c r="BF5" s="672"/>
      <c r="BG5" s="684">
        <v>1838417</v>
      </c>
      <c r="BH5" s="685"/>
      <c r="BI5" s="685"/>
      <c r="BJ5" s="685"/>
      <c r="BK5" s="685"/>
      <c r="BL5" s="685"/>
      <c r="BM5" s="685"/>
      <c r="BN5" s="686"/>
      <c r="BO5" s="687">
        <v>100</v>
      </c>
      <c r="BP5" s="687"/>
      <c r="BQ5" s="687"/>
      <c r="BR5" s="687"/>
      <c r="BS5" s="688" t="s">
        <v>226</v>
      </c>
      <c r="BT5" s="688"/>
      <c r="BU5" s="688"/>
      <c r="BV5" s="688"/>
      <c r="BW5" s="688"/>
      <c r="BX5" s="688"/>
      <c r="BY5" s="688"/>
      <c r="BZ5" s="688"/>
      <c r="CA5" s="688"/>
      <c r="CB5" s="692"/>
      <c r="CD5" s="666" t="s">
        <v>220</v>
      </c>
      <c r="CE5" s="667"/>
      <c r="CF5" s="667"/>
      <c r="CG5" s="667"/>
      <c r="CH5" s="667"/>
      <c r="CI5" s="667"/>
      <c r="CJ5" s="667"/>
      <c r="CK5" s="667"/>
      <c r="CL5" s="667"/>
      <c r="CM5" s="667"/>
      <c r="CN5" s="667"/>
      <c r="CO5" s="667"/>
      <c r="CP5" s="667"/>
      <c r="CQ5" s="668"/>
      <c r="CR5" s="666" t="s">
        <v>227</v>
      </c>
      <c r="CS5" s="667"/>
      <c r="CT5" s="667"/>
      <c r="CU5" s="667"/>
      <c r="CV5" s="667"/>
      <c r="CW5" s="667"/>
      <c r="CX5" s="667"/>
      <c r="CY5" s="668"/>
      <c r="CZ5" s="666" t="s">
        <v>218</v>
      </c>
      <c r="DA5" s="667"/>
      <c r="DB5" s="667"/>
      <c r="DC5" s="668"/>
      <c r="DD5" s="666" t="s">
        <v>228</v>
      </c>
      <c r="DE5" s="667"/>
      <c r="DF5" s="667"/>
      <c r="DG5" s="667"/>
      <c r="DH5" s="667"/>
      <c r="DI5" s="667"/>
      <c r="DJ5" s="667"/>
      <c r="DK5" s="667"/>
      <c r="DL5" s="667"/>
      <c r="DM5" s="667"/>
      <c r="DN5" s="667"/>
      <c r="DO5" s="667"/>
      <c r="DP5" s="668"/>
      <c r="DQ5" s="666" t="s">
        <v>229</v>
      </c>
      <c r="DR5" s="667"/>
      <c r="DS5" s="667"/>
      <c r="DT5" s="667"/>
      <c r="DU5" s="667"/>
      <c r="DV5" s="667"/>
      <c r="DW5" s="667"/>
      <c r="DX5" s="667"/>
      <c r="DY5" s="667"/>
      <c r="DZ5" s="667"/>
      <c r="EA5" s="667"/>
      <c r="EB5" s="667"/>
      <c r="EC5" s="668"/>
    </row>
    <row r="6" spans="2:143" ht="11.25" customHeight="1" x14ac:dyDescent="0.15">
      <c r="B6" s="681" t="s">
        <v>230</v>
      </c>
      <c r="C6" s="682"/>
      <c r="D6" s="682"/>
      <c r="E6" s="682"/>
      <c r="F6" s="682"/>
      <c r="G6" s="682"/>
      <c r="H6" s="682"/>
      <c r="I6" s="682"/>
      <c r="J6" s="682"/>
      <c r="K6" s="682"/>
      <c r="L6" s="682"/>
      <c r="M6" s="682"/>
      <c r="N6" s="682"/>
      <c r="O6" s="682"/>
      <c r="P6" s="682"/>
      <c r="Q6" s="683"/>
      <c r="R6" s="684">
        <v>82825</v>
      </c>
      <c r="S6" s="685"/>
      <c r="T6" s="685"/>
      <c r="U6" s="685"/>
      <c r="V6" s="685"/>
      <c r="W6" s="685"/>
      <c r="X6" s="685"/>
      <c r="Y6" s="686"/>
      <c r="Z6" s="687">
        <v>1.4</v>
      </c>
      <c r="AA6" s="687"/>
      <c r="AB6" s="687"/>
      <c r="AC6" s="687"/>
      <c r="AD6" s="688">
        <v>82825</v>
      </c>
      <c r="AE6" s="688"/>
      <c r="AF6" s="688"/>
      <c r="AG6" s="688"/>
      <c r="AH6" s="688"/>
      <c r="AI6" s="688"/>
      <c r="AJ6" s="688"/>
      <c r="AK6" s="688"/>
      <c r="AL6" s="689">
        <v>2.1</v>
      </c>
      <c r="AM6" s="690"/>
      <c r="AN6" s="690"/>
      <c r="AO6" s="691"/>
      <c r="AP6" s="681" t="s">
        <v>231</v>
      </c>
      <c r="AQ6" s="682"/>
      <c r="AR6" s="682"/>
      <c r="AS6" s="682"/>
      <c r="AT6" s="682"/>
      <c r="AU6" s="682"/>
      <c r="AV6" s="682"/>
      <c r="AW6" s="682"/>
      <c r="AX6" s="682"/>
      <c r="AY6" s="682"/>
      <c r="AZ6" s="682"/>
      <c r="BA6" s="682"/>
      <c r="BB6" s="682"/>
      <c r="BC6" s="682"/>
      <c r="BD6" s="682"/>
      <c r="BE6" s="682"/>
      <c r="BF6" s="683"/>
      <c r="BG6" s="684">
        <v>1838417</v>
      </c>
      <c r="BH6" s="685"/>
      <c r="BI6" s="685"/>
      <c r="BJ6" s="685"/>
      <c r="BK6" s="685"/>
      <c r="BL6" s="685"/>
      <c r="BM6" s="685"/>
      <c r="BN6" s="686"/>
      <c r="BO6" s="687">
        <v>100</v>
      </c>
      <c r="BP6" s="687"/>
      <c r="BQ6" s="687"/>
      <c r="BR6" s="687"/>
      <c r="BS6" s="688" t="s">
        <v>226</v>
      </c>
      <c r="BT6" s="688"/>
      <c r="BU6" s="688"/>
      <c r="BV6" s="688"/>
      <c r="BW6" s="688"/>
      <c r="BX6" s="688"/>
      <c r="BY6" s="688"/>
      <c r="BZ6" s="688"/>
      <c r="CA6" s="688"/>
      <c r="CB6" s="692"/>
      <c r="CD6" s="695" t="s">
        <v>232</v>
      </c>
      <c r="CE6" s="696"/>
      <c r="CF6" s="696"/>
      <c r="CG6" s="696"/>
      <c r="CH6" s="696"/>
      <c r="CI6" s="696"/>
      <c r="CJ6" s="696"/>
      <c r="CK6" s="696"/>
      <c r="CL6" s="696"/>
      <c r="CM6" s="696"/>
      <c r="CN6" s="696"/>
      <c r="CO6" s="696"/>
      <c r="CP6" s="696"/>
      <c r="CQ6" s="697"/>
      <c r="CR6" s="684">
        <v>81715</v>
      </c>
      <c r="CS6" s="685"/>
      <c r="CT6" s="685"/>
      <c r="CU6" s="685"/>
      <c r="CV6" s="685"/>
      <c r="CW6" s="685"/>
      <c r="CX6" s="685"/>
      <c r="CY6" s="686"/>
      <c r="CZ6" s="678">
        <v>1.4</v>
      </c>
      <c r="DA6" s="679"/>
      <c r="DB6" s="679"/>
      <c r="DC6" s="698"/>
      <c r="DD6" s="693" t="s">
        <v>233</v>
      </c>
      <c r="DE6" s="685"/>
      <c r="DF6" s="685"/>
      <c r="DG6" s="685"/>
      <c r="DH6" s="685"/>
      <c r="DI6" s="685"/>
      <c r="DJ6" s="685"/>
      <c r="DK6" s="685"/>
      <c r="DL6" s="685"/>
      <c r="DM6" s="685"/>
      <c r="DN6" s="685"/>
      <c r="DO6" s="685"/>
      <c r="DP6" s="686"/>
      <c r="DQ6" s="693">
        <v>81715</v>
      </c>
      <c r="DR6" s="685"/>
      <c r="DS6" s="685"/>
      <c r="DT6" s="685"/>
      <c r="DU6" s="685"/>
      <c r="DV6" s="685"/>
      <c r="DW6" s="685"/>
      <c r="DX6" s="685"/>
      <c r="DY6" s="685"/>
      <c r="DZ6" s="685"/>
      <c r="EA6" s="685"/>
      <c r="EB6" s="685"/>
      <c r="EC6" s="694"/>
    </row>
    <row r="7" spans="2:143" ht="11.25" customHeight="1" x14ac:dyDescent="0.15">
      <c r="B7" s="681" t="s">
        <v>234</v>
      </c>
      <c r="C7" s="682"/>
      <c r="D7" s="682"/>
      <c r="E7" s="682"/>
      <c r="F7" s="682"/>
      <c r="G7" s="682"/>
      <c r="H7" s="682"/>
      <c r="I7" s="682"/>
      <c r="J7" s="682"/>
      <c r="K7" s="682"/>
      <c r="L7" s="682"/>
      <c r="M7" s="682"/>
      <c r="N7" s="682"/>
      <c r="O7" s="682"/>
      <c r="P7" s="682"/>
      <c r="Q7" s="683"/>
      <c r="R7" s="684">
        <v>1006</v>
      </c>
      <c r="S7" s="685"/>
      <c r="T7" s="685"/>
      <c r="U7" s="685"/>
      <c r="V7" s="685"/>
      <c r="W7" s="685"/>
      <c r="X7" s="685"/>
      <c r="Y7" s="686"/>
      <c r="Z7" s="687">
        <v>0</v>
      </c>
      <c r="AA7" s="687"/>
      <c r="AB7" s="687"/>
      <c r="AC7" s="687"/>
      <c r="AD7" s="688">
        <v>1006</v>
      </c>
      <c r="AE7" s="688"/>
      <c r="AF7" s="688"/>
      <c r="AG7" s="688"/>
      <c r="AH7" s="688"/>
      <c r="AI7" s="688"/>
      <c r="AJ7" s="688"/>
      <c r="AK7" s="688"/>
      <c r="AL7" s="689">
        <v>0</v>
      </c>
      <c r="AM7" s="690"/>
      <c r="AN7" s="690"/>
      <c r="AO7" s="691"/>
      <c r="AP7" s="681" t="s">
        <v>235</v>
      </c>
      <c r="AQ7" s="682"/>
      <c r="AR7" s="682"/>
      <c r="AS7" s="682"/>
      <c r="AT7" s="682"/>
      <c r="AU7" s="682"/>
      <c r="AV7" s="682"/>
      <c r="AW7" s="682"/>
      <c r="AX7" s="682"/>
      <c r="AY7" s="682"/>
      <c r="AZ7" s="682"/>
      <c r="BA7" s="682"/>
      <c r="BB7" s="682"/>
      <c r="BC7" s="682"/>
      <c r="BD7" s="682"/>
      <c r="BE7" s="682"/>
      <c r="BF7" s="683"/>
      <c r="BG7" s="684">
        <v>689485</v>
      </c>
      <c r="BH7" s="685"/>
      <c r="BI7" s="685"/>
      <c r="BJ7" s="685"/>
      <c r="BK7" s="685"/>
      <c r="BL7" s="685"/>
      <c r="BM7" s="685"/>
      <c r="BN7" s="686"/>
      <c r="BO7" s="687">
        <v>37.5</v>
      </c>
      <c r="BP7" s="687"/>
      <c r="BQ7" s="687"/>
      <c r="BR7" s="687"/>
      <c r="BS7" s="688" t="s">
        <v>236</v>
      </c>
      <c r="BT7" s="688"/>
      <c r="BU7" s="688"/>
      <c r="BV7" s="688"/>
      <c r="BW7" s="688"/>
      <c r="BX7" s="688"/>
      <c r="BY7" s="688"/>
      <c r="BZ7" s="688"/>
      <c r="CA7" s="688"/>
      <c r="CB7" s="692"/>
      <c r="CD7" s="699" t="s">
        <v>237</v>
      </c>
      <c r="CE7" s="700"/>
      <c r="CF7" s="700"/>
      <c r="CG7" s="700"/>
      <c r="CH7" s="700"/>
      <c r="CI7" s="700"/>
      <c r="CJ7" s="700"/>
      <c r="CK7" s="700"/>
      <c r="CL7" s="700"/>
      <c r="CM7" s="700"/>
      <c r="CN7" s="700"/>
      <c r="CO7" s="700"/>
      <c r="CP7" s="700"/>
      <c r="CQ7" s="701"/>
      <c r="CR7" s="684">
        <v>1095724</v>
      </c>
      <c r="CS7" s="685"/>
      <c r="CT7" s="685"/>
      <c r="CU7" s="685"/>
      <c r="CV7" s="685"/>
      <c r="CW7" s="685"/>
      <c r="CX7" s="685"/>
      <c r="CY7" s="686"/>
      <c r="CZ7" s="687">
        <v>19.3</v>
      </c>
      <c r="DA7" s="687"/>
      <c r="DB7" s="687"/>
      <c r="DC7" s="687"/>
      <c r="DD7" s="693">
        <v>257366</v>
      </c>
      <c r="DE7" s="685"/>
      <c r="DF7" s="685"/>
      <c r="DG7" s="685"/>
      <c r="DH7" s="685"/>
      <c r="DI7" s="685"/>
      <c r="DJ7" s="685"/>
      <c r="DK7" s="685"/>
      <c r="DL7" s="685"/>
      <c r="DM7" s="685"/>
      <c r="DN7" s="685"/>
      <c r="DO7" s="685"/>
      <c r="DP7" s="686"/>
      <c r="DQ7" s="693">
        <v>755491</v>
      </c>
      <c r="DR7" s="685"/>
      <c r="DS7" s="685"/>
      <c r="DT7" s="685"/>
      <c r="DU7" s="685"/>
      <c r="DV7" s="685"/>
      <c r="DW7" s="685"/>
      <c r="DX7" s="685"/>
      <c r="DY7" s="685"/>
      <c r="DZ7" s="685"/>
      <c r="EA7" s="685"/>
      <c r="EB7" s="685"/>
      <c r="EC7" s="694"/>
    </row>
    <row r="8" spans="2:143" ht="11.25" customHeight="1" x14ac:dyDescent="0.15">
      <c r="B8" s="681" t="s">
        <v>238</v>
      </c>
      <c r="C8" s="682"/>
      <c r="D8" s="682"/>
      <c r="E8" s="682"/>
      <c r="F8" s="682"/>
      <c r="G8" s="682"/>
      <c r="H8" s="682"/>
      <c r="I8" s="682"/>
      <c r="J8" s="682"/>
      <c r="K8" s="682"/>
      <c r="L8" s="682"/>
      <c r="M8" s="682"/>
      <c r="N8" s="682"/>
      <c r="O8" s="682"/>
      <c r="P8" s="682"/>
      <c r="Q8" s="683"/>
      <c r="R8" s="684">
        <v>6580</v>
      </c>
      <c r="S8" s="685"/>
      <c r="T8" s="685"/>
      <c r="U8" s="685"/>
      <c r="V8" s="685"/>
      <c r="W8" s="685"/>
      <c r="X8" s="685"/>
      <c r="Y8" s="686"/>
      <c r="Z8" s="687">
        <v>0.1</v>
      </c>
      <c r="AA8" s="687"/>
      <c r="AB8" s="687"/>
      <c r="AC8" s="687"/>
      <c r="AD8" s="688">
        <v>6580</v>
      </c>
      <c r="AE8" s="688"/>
      <c r="AF8" s="688"/>
      <c r="AG8" s="688"/>
      <c r="AH8" s="688"/>
      <c r="AI8" s="688"/>
      <c r="AJ8" s="688"/>
      <c r="AK8" s="688"/>
      <c r="AL8" s="689">
        <v>0.2</v>
      </c>
      <c r="AM8" s="690"/>
      <c r="AN8" s="690"/>
      <c r="AO8" s="691"/>
      <c r="AP8" s="681" t="s">
        <v>239</v>
      </c>
      <c r="AQ8" s="682"/>
      <c r="AR8" s="682"/>
      <c r="AS8" s="682"/>
      <c r="AT8" s="682"/>
      <c r="AU8" s="682"/>
      <c r="AV8" s="682"/>
      <c r="AW8" s="682"/>
      <c r="AX8" s="682"/>
      <c r="AY8" s="682"/>
      <c r="AZ8" s="682"/>
      <c r="BA8" s="682"/>
      <c r="BB8" s="682"/>
      <c r="BC8" s="682"/>
      <c r="BD8" s="682"/>
      <c r="BE8" s="682"/>
      <c r="BF8" s="683"/>
      <c r="BG8" s="684">
        <v>24031</v>
      </c>
      <c r="BH8" s="685"/>
      <c r="BI8" s="685"/>
      <c r="BJ8" s="685"/>
      <c r="BK8" s="685"/>
      <c r="BL8" s="685"/>
      <c r="BM8" s="685"/>
      <c r="BN8" s="686"/>
      <c r="BO8" s="687">
        <v>1.3</v>
      </c>
      <c r="BP8" s="687"/>
      <c r="BQ8" s="687"/>
      <c r="BR8" s="687"/>
      <c r="BS8" s="693" t="s">
        <v>137</v>
      </c>
      <c r="BT8" s="685"/>
      <c r="BU8" s="685"/>
      <c r="BV8" s="685"/>
      <c r="BW8" s="685"/>
      <c r="BX8" s="685"/>
      <c r="BY8" s="685"/>
      <c r="BZ8" s="685"/>
      <c r="CA8" s="685"/>
      <c r="CB8" s="694"/>
      <c r="CD8" s="699" t="s">
        <v>240</v>
      </c>
      <c r="CE8" s="700"/>
      <c r="CF8" s="700"/>
      <c r="CG8" s="700"/>
      <c r="CH8" s="700"/>
      <c r="CI8" s="700"/>
      <c r="CJ8" s="700"/>
      <c r="CK8" s="700"/>
      <c r="CL8" s="700"/>
      <c r="CM8" s="700"/>
      <c r="CN8" s="700"/>
      <c r="CO8" s="700"/>
      <c r="CP8" s="700"/>
      <c r="CQ8" s="701"/>
      <c r="CR8" s="684">
        <v>1505808</v>
      </c>
      <c r="CS8" s="685"/>
      <c r="CT8" s="685"/>
      <c r="CU8" s="685"/>
      <c r="CV8" s="685"/>
      <c r="CW8" s="685"/>
      <c r="CX8" s="685"/>
      <c r="CY8" s="686"/>
      <c r="CZ8" s="687">
        <v>26.5</v>
      </c>
      <c r="DA8" s="687"/>
      <c r="DB8" s="687"/>
      <c r="DC8" s="687"/>
      <c r="DD8" s="693">
        <v>16202</v>
      </c>
      <c r="DE8" s="685"/>
      <c r="DF8" s="685"/>
      <c r="DG8" s="685"/>
      <c r="DH8" s="685"/>
      <c r="DI8" s="685"/>
      <c r="DJ8" s="685"/>
      <c r="DK8" s="685"/>
      <c r="DL8" s="685"/>
      <c r="DM8" s="685"/>
      <c r="DN8" s="685"/>
      <c r="DO8" s="685"/>
      <c r="DP8" s="686"/>
      <c r="DQ8" s="693">
        <v>893717</v>
      </c>
      <c r="DR8" s="685"/>
      <c r="DS8" s="685"/>
      <c r="DT8" s="685"/>
      <c r="DU8" s="685"/>
      <c r="DV8" s="685"/>
      <c r="DW8" s="685"/>
      <c r="DX8" s="685"/>
      <c r="DY8" s="685"/>
      <c r="DZ8" s="685"/>
      <c r="EA8" s="685"/>
      <c r="EB8" s="685"/>
      <c r="EC8" s="694"/>
    </row>
    <row r="9" spans="2:143" ht="11.25" customHeight="1" x14ac:dyDescent="0.15">
      <c r="B9" s="681" t="s">
        <v>241</v>
      </c>
      <c r="C9" s="682"/>
      <c r="D9" s="682"/>
      <c r="E9" s="682"/>
      <c r="F9" s="682"/>
      <c r="G9" s="682"/>
      <c r="H9" s="682"/>
      <c r="I9" s="682"/>
      <c r="J9" s="682"/>
      <c r="K9" s="682"/>
      <c r="L9" s="682"/>
      <c r="M9" s="682"/>
      <c r="N9" s="682"/>
      <c r="O9" s="682"/>
      <c r="P9" s="682"/>
      <c r="Q9" s="683"/>
      <c r="R9" s="684">
        <v>3979</v>
      </c>
      <c r="S9" s="685"/>
      <c r="T9" s="685"/>
      <c r="U9" s="685"/>
      <c r="V9" s="685"/>
      <c r="W9" s="685"/>
      <c r="X9" s="685"/>
      <c r="Y9" s="686"/>
      <c r="Z9" s="687">
        <v>0.1</v>
      </c>
      <c r="AA9" s="687"/>
      <c r="AB9" s="687"/>
      <c r="AC9" s="687"/>
      <c r="AD9" s="688">
        <v>3979</v>
      </c>
      <c r="AE9" s="688"/>
      <c r="AF9" s="688"/>
      <c r="AG9" s="688"/>
      <c r="AH9" s="688"/>
      <c r="AI9" s="688"/>
      <c r="AJ9" s="688"/>
      <c r="AK9" s="688"/>
      <c r="AL9" s="689">
        <v>0.1</v>
      </c>
      <c r="AM9" s="690"/>
      <c r="AN9" s="690"/>
      <c r="AO9" s="691"/>
      <c r="AP9" s="681" t="s">
        <v>242</v>
      </c>
      <c r="AQ9" s="682"/>
      <c r="AR9" s="682"/>
      <c r="AS9" s="682"/>
      <c r="AT9" s="682"/>
      <c r="AU9" s="682"/>
      <c r="AV9" s="682"/>
      <c r="AW9" s="682"/>
      <c r="AX9" s="682"/>
      <c r="AY9" s="682"/>
      <c r="AZ9" s="682"/>
      <c r="BA9" s="682"/>
      <c r="BB9" s="682"/>
      <c r="BC9" s="682"/>
      <c r="BD9" s="682"/>
      <c r="BE9" s="682"/>
      <c r="BF9" s="683"/>
      <c r="BG9" s="684">
        <v>538735</v>
      </c>
      <c r="BH9" s="685"/>
      <c r="BI9" s="685"/>
      <c r="BJ9" s="685"/>
      <c r="BK9" s="685"/>
      <c r="BL9" s="685"/>
      <c r="BM9" s="685"/>
      <c r="BN9" s="686"/>
      <c r="BO9" s="687">
        <v>29.3</v>
      </c>
      <c r="BP9" s="687"/>
      <c r="BQ9" s="687"/>
      <c r="BR9" s="687"/>
      <c r="BS9" s="693" t="s">
        <v>226</v>
      </c>
      <c r="BT9" s="685"/>
      <c r="BU9" s="685"/>
      <c r="BV9" s="685"/>
      <c r="BW9" s="685"/>
      <c r="BX9" s="685"/>
      <c r="BY9" s="685"/>
      <c r="BZ9" s="685"/>
      <c r="CA9" s="685"/>
      <c r="CB9" s="694"/>
      <c r="CD9" s="699" t="s">
        <v>243</v>
      </c>
      <c r="CE9" s="700"/>
      <c r="CF9" s="700"/>
      <c r="CG9" s="700"/>
      <c r="CH9" s="700"/>
      <c r="CI9" s="700"/>
      <c r="CJ9" s="700"/>
      <c r="CK9" s="700"/>
      <c r="CL9" s="700"/>
      <c r="CM9" s="700"/>
      <c r="CN9" s="700"/>
      <c r="CO9" s="700"/>
      <c r="CP9" s="700"/>
      <c r="CQ9" s="701"/>
      <c r="CR9" s="684">
        <v>366037</v>
      </c>
      <c r="CS9" s="685"/>
      <c r="CT9" s="685"/>
      <c r="CU9" s="685"/>
      <c r="CV9" s="685"/>
      <c r="CW9" s="685"/>
      <c r="CX9" s="685"/>
      <c r="CY9" s="686"/>
      <c r="CZ9" s="687">
        <v>6.4</v>
      </c>
      <c r="DA9" s="687"/>
      <c r="DB9" s="687"/>
      <c r="DC9" s="687"/>
      <c r="DD9" s="693">
        <v>18349</v>
      </c>
      <c r="DE9" s="685"/>
      <c r="DF9" s="685"/>
      <c r="DG9" s="685"/>
      <c r="DH9" s="685"/>
      <c r="DI9" s="685"/>
      <c r="DJ9" s="685"/>
      <c r="DK9" s="685"/>
      <c r="DL9" s="685"/>
      <c r="DM9" s="685"/>
      <c r="DN9" s="685"/>
      <c r="DO9" s="685"/>
      <c r="DP9" s="686"/>
      <c r="DQ9" s="693">
        <v>342713</v>
      </c>
      <c r="DR9" s="685"/>
      <c r="DS9" s="685"/>
      <c r="DT9" s="685"/>
      <c r="DU9" s="685"/>
      <c r="DV9" s="685"/>
      <c r="DW9" s="685"/>
      <c r="DX9" s="685"/>
      <c r="DY9" s="685"/>
      <c r="DZ9" s="685"/>
      <c r="EA9" s="685"/>
      <c r="EB9" s="685"/>
      <c r="EC9" s="694"/>
    </row>
    <row r="10" spans="2:143" ht="11.25" customHeight="1" x14ac:dyDescent="0.15">
      <c r="B10" s="681" t="s">
        <v>244</v>
      </c>
      <c r="C10" s="682"/>
      <c r="D10" s="682"/>
      <c r="E10" s="682"/>
      <c r="F10" s="682"/>
      <c r="G10" s="682"/>
      <c r="H10" s="682"/>
      <c r="I10" s="682"/>
      <c r="J10" s="682"/>
      <c r="K10" s="682"/>
      <c r="L10" s="682"/>
      <c r="M10" s="682"/>
      <c r="N10" s="682"/>
      <c r="O10" s="682"/>
      <c r="P10" s="682"/>
      <c r="Q10" s="683"/>
      <c r="R10" s="684" t="s">
        <v>226</v>
      </c>
      <c r="S10" s="685"/>
      <c r="T10" s="685"/>
      <c r="U10" s="685"/>
      <c r="V10" s="685"/>
      <c r="W10" s="685"/>
      <c r="X10" s="685"/>
      <c r="Y10" s="686"/>
      <c r="Z10" s="687" t="s">
        <v>236</v>
      </c>
      <c r="AA10" s="687"/>
      <c r="AB10" s="687"/>
      <c r="AC10" s="687"/>
      <c r="AD10" s="688" t="s">
        <v>226</v>
      </c>
      <c r="AE10" s="688"/>
      <c r="AF10" s="688"/>
      <c r="AG10" s="688"/>
      <c r="AH10" s="688"/>
      <c r="AI10" s="688"/>
      <c r="AJ10" s="688"/>
      <c r="AK10" s="688"/>
      <c r="AL10" s="689" t="s">
        <v>137</v>
      </c>
      <c r="AM10" s="690"/>
      <c r="AN10" s="690"/>
      <c r="AO10" s="691"/>
      <c r="AP10" s="681" t="s">
        <v>245</v>
      </c>
      <c r="AQ10" s="682"/>
      <c r="AR10" s="682"/>
      <c r="AS10" s="682"/>
      <c r="AT10" s="682"/>
      <c r="AU10" s="682"/>
      <c r="AV10" s="682"/>
      <c r="AW10" s="682"/>
      <c r="AX10" s="682"/>
      <c r="AY10" s="682"/>
      <c r="AZ10" s="682"/>
      <c r="BA10" s="682"/>
      <c r="BB10" s="682"/>
      <c r="BC10" s="682"/>
      <c r="BD10" s="682"/>
      <c r="BE10" s="682"/>
      <c r="BF10" s="683"/>
      <c r="BG10" s="684">
        <v>37826</v>
      </c>
      <c r="BH10" s="685"/>
      <c r="BI10" s="685"/>
      <c r="BJ10" s="685"/>
      <c r="BK10" s="685"/>
      <c r="BL10" s="685"/>
      <c r="BM10" s="685"/>
      <c r="BN10" s="686"/>
      <c r="BO10" s="687">
        <v>2.1</v>
      </c>
      <c r="BP10" s="687"/>
      <c r="BQ10" s="687"/>
      <c r="BR10" s="687"/>
      <c r="BS10" s="693" t="s">
        <v>226</v>
      </c>
      <c r="BT10" s="685"/>
      <c r="BU10" s="685"/>
      <c r="BV10" s="685"/>
      <c r="BW10" s="685"/>
      <c r="BX10" s="685"/>
      <c r="BY10" s="685"/>
      <c r="BZ10" s="685"/>
      <c r="CA10" s="685"/>
      <c r="CB10" s="694"/>
      <c r="CD10" s="699" t="s">
        <v>246</v>
      </c>
      <c r="CE10" s="700"/>
      <c r="CF10" s="700"/>
      <c r="CG10" s="700"/>
      <c r="CH10" s="700"/>
      <c r="CI10" s="700"/>
      <c r="CJ10" s="700"/>
      <c r="CK10" s="700"/>
      <c r="CL10" s="700"/>
      <c r="CM10" s="700"/>
      <c r="CN10" s="700"/>
      <c r="CO10" s="700"/>
      <c r="CP10" s="700"/>
      <c r="CQ10" s="701"/>
      <c r="CR10" s="684" t="s">
        <v>226</v>
      </c>
      <c r="CS10" s="685"/>
      <c r="CT10" s="685"/>
      <c r="CU10" s="685"/>
      <c r="CV10" s="685"/>
      <c r="CW10" s="685"/>
      <c r="CX10" s="685"/>
      <c r="CY10" s="686"/>
      <c r="CZ10" s="687" t="s">
        <v>233</v>
      </c>
      <c r="DA10" s="687"/>
      <c r="DB10" s="687"/>
      <c r="DC10" s="687"/>
      <c r="DD10" s="693" t="s">
        <v>226</v>
      </c>
      <c r="DE10" s="685"/>
      <c r="DF10" s="685"/>
      <c r="DG10" s="685"/>
      <c r="DH10" s="685"/>
      <c r="DI10" s="685"/>
      <c r="DJ10" s="685"/>
      <c r="DK10" s="685"/>
      <c r="DL10" s="685"/>
      <c r="DM10" s="685"/>
      <c r="DN10" s="685"/>
      <c r="DO10" s="685"/>
      <c r="DP10" s="686"/>
      <c r="DQ10" s="693" t="s">
        <v>226</v>
      </c>
      <c r="DR10" s="685"/>
      <c r="DS10" s="685"/>
      <c r="DT10" s="685"/>
      <c r="DU10" s="685"/>
      <c r="DV10" s="685"/>
      <c r="DW10" s="685"/>
      <c r="DX10" s="685"/>
      <c r="DY10" s="685"/>
      <c r="DZ10" s="685"/>
      <c r="EA10" s="685"/>
      <c r="EB10" s="685"/>
      <c r="EC10" s="694"/>
    </row>
    <row r="11" spans="2:143" ht="11.25" customHeight="1" x14ac:dyDescent="0.15">
      <c r="B11" s="681" t="s">
        <v>247</v>
      </c>
      <c r="C11" s="682"/>
      <c r="D11" s="682"/>
      <c r="E11" s="682"/>
      <c r="F11" s="682"/>
      <c r="G11" s="682"/>
      <c r="H11" s="682"/>
      <c r="I11" s="682"/>
      <c r="J11" s="682"/>
      <c r="K11" s="682"/>
      <c r="L11" s="682"/>
      <c r="M11" s="682"/>
      <c r="N11" s="682"/>
      <c r="O11" s="682"/>
      <c r="P11" s="682"/>
      <c r="Q11" s="683"/>
      <c r="R11" s="684">
        <v>244387</v>
      </c>
      <c r="S11" s="685"/>
      <c r="T11" s="685"/>
      <c r="U11" s="685"/>
      <c r="V11" s="685"/>
      <c r="W11" s="685"/>
      <c r="X11" s="685"/>
      <c r="Y11" s="686"/>
      <c r="Z11" s="689">
        <v>4.0999999999999996</v>
      </c>
      <c r="AA11" s="690"/>
      <c r="AB11" s="690"/>
      <c r="AC11" s="702"/>
      <c r="AD11" s="693">
        <v>244387</v>
      </c>
      <c r="AE11" s="685"/>
      <c r="AF11" s="685"/>
      <c r="AG11" s="685"/>
      <c r="AH11" s="685"/>
      <c r="AI11" s="685"/>
      <c r="AJ11" s="685"/>
      <c r="AK11" s="686"/>
      <c r="AL11" s="689">
        <v>6.2</v>
      </c>
      <c r="AM11" s="690"/>
      <c r="AN11" s="690"/>
      <c r="AO11" s="691"/>
      <c r="AP11" s="681" t="s">
        <v>248</v>
      </c>
      <c r="AQ11" s="682"/>
      <c r="AR11" s="682"/>
      <c r="AS11" s="682"/>
      <c r="AT11" s="682"/>
      <c r="AU11" s="682"/>
      <c r="AV11" s="682"/>
      <c r="AW11" s="682"/>
      <c r="AX11" s="682"/>
      <c r="AY11" s="682"/>
      <c r="AZ11" s="682"/>
      <c r="BA11" s="682"/>
      <c r="BB11" s="682"/>
      <c r="BC11" s="682"/>
      <c r="BD11" s="682"/>
      <c r="BE11" s="682"/>
      <c r="BF11" s="683"/>
      <c r="BG11" s="684">
        <v>88893</v>
      </c>
      <c r="BH11" s="685"/>
      <c r="BI11" s="685"/>
      <c r="BJ11" s="685"/>
      <c r="BK11" s="685"/>
      <c r="BL11" s="685"/>
      <c r="BM11" s="685"/>
      <c r="BN11" s="686"/>
      <c r="BO11" s="687">
        <v>4.8</v>
      </c>
      <c r="BP11" s="687"/>
      <c r="BQ11" s="687"/>
      <c r="BR11" s="687"/>
      <c r="BS11" s="693" t="s">
        <v>226</v>
      </c>
      <c r="BT11" s="685"/>
      <c r="BU11" s="685"/>
      <c r="BV11" s="685"/>
      <c r="BW11" s="685"/>
      <c r="BX11" s="685"/>
      <c r="BY11" s="685"/>
      <c r="BZ11" s="685"/>
      <c r="CA11" s="685"/>
      <c r="CB11" s="694"/>
      <c r="CD11" s="699" t="s">
        <v>249</v>
      </c>
      <c r="CE11" s="700"/>
      <c r="CF11" s="700"/>
      <c r="CG11" s="700"/>
      <c r="CH11" s="700"/>
      <c r="CI11" s="700"/>
      <c r="CJ11" s="700"/>
      <c r="CK11" s="700"/>
      <c r="CL11" s="700"/>
      <c r="CM11" s="700"/>
      <c r="CN11" s="700"/>
      <c r="CO11" s="700"/>
      <c r="CP11" s="700"/>
      <c r="CQ11" s="701"/>
      <c r="CR11" s="684">
        <v>153489</v>
      </c>
      <c r="CS11" s="685"/>
      <c r="CT11" s="685"/>
      <c r="CU11" s="685"/>
      <c r="CV11" s="685"/>
      <c r="CW11" s="685"/>
      <c r="CX11" s="685"/>
      <c r="CY11" s="686"/>
      <c r="CZ11" s="687">
        <v>2.7</v>
      </c>
      <c r="DA11" s="687"/>
      <c r="DB11" s="687"/>
      <c r="DC11" s="687"/>
      <c r="DD11" s="693">
        <v>30089</v>
      </c>
      <c r="DE11" s="685"/>
      <c r="DF11" s="685"/>
      <c r="DG11" s="685"/>
      <c r="DH11" s="685"/>
      <c r="DI11" s="685"/>
      <c r="DJ11" s="685"/>
      <c r="DK11" s="685"/>
      <c r="DL11" s="685"/>
      <c r="DM11" s="685"/>
      <c r="DN11" s="685"/>
      <c r="DO11" s="685"/>
      <c r="DP11" s="686"/>
      <c r="DQ11" s="693">
        <v>99169</v>
      </c>
      <c r="DR11" s="685"/>
      <c r="DS11" s="685"/>
      <c r="DT11" s="685"/>
      <c r="DU11" s="685"/>
      <c r="DV11" s="685"/>
      <c r="DW11" s="685"/>
      <c r="DX11" s="685"/>
      <c r="DY11" s="685"/>
      <c r="DZ11" s="685"/>
      <c r="EA11" s="685"/>
      <c r="EB11" s="685"/>
      <c r="EC11" s="694"/>
    </row>
    <row r="12" spans="2:143" ht="11.25" customHeight="1" x14ac:dyDescent="0.15">
      <c r="B12" s="681" t="s">
        <v>250</v>
      </c>
      <c r="C12" s="682"/>
      <c r="D12" s="682"/>
      <c r="E12" s="682"/>
      <c r="F12" s="682"/>
      <c r="G12" s="682"/>
      <c r="H12" s="682"/>
      <c r="I12" s="682"/>
      <c r="J12" s="682"/>
      <c r="K12" s="682"/>
      <c r="L12" s="682"/>
      <c r="M12" s="682"/>
      <c r="N12" s="682"/>
      <c r="O12" s="682"/>
      <c r="P12" s="682"/>
      <c r="Q12" s="683"/>
      <c r="R12" s="684">
        <v>25417</v>
      </c>
      <c r="S12" s="685"/>
      <c r="T12" s="685"/>
      <c r="U12" s="685"/>
      <c r="V12" s="685"/>
      <c r="W12" s="685"/>
      <c r="X12" s="685"/>
      <c r="Y12" s="686"/>
      <c r="Z12" s="687">
        <v>0.4</v>
      </c>
      <c r="AA12" s="687"/>
      <c r="AB12" s="687"/>
      <c r="AC12" s="687"/>
      <c r="AD12" s="688">
        <v>25417</v>
      </c>
      <c r="AE12" s="688"/>
      <c r="AF12" s="688"/>
      <c r="AG12" s="688"/>
      <c r="AH12" s="688"/>
      <c r="AI12" s="688"/>
      <c r="AJ12" s="688"/>
      <c r="AK12" s="688"/>
      <c r="AL12" s="689">
        <v>0.6</v>
      </c>
      <c r="AM12" s="690"/>
      <c r="AN12" s="690"/>
      <c r="AO12" s="691"/>
      <c r="AP12" s="681" t="s">
        <v>251</v>
      </c>
      <c r="AQ12" s="682"/>
      <c r="AR12" s="682"/>
      <c r="AS12" s="682"/>
      <c r="AT12" s="682"/>
      <c r="AU12" s="682"/>
      <c r="AV12" s="682"/>
      <c r="AW12" s="682"/>
      <c r="AX12" s="682"/>
      <c r="AY12" s="682"/>
      <c r="AZ12" s="682"/>
      <c r="BA12" s="682"/>
      <c r="BB12" s="682"/>
      <c r="BC12" s="682"/>
      <c r="BD12" s="682"/>
      <c r="BE12" s="682"/>
      <c r="BF12" s="683"/>
      <c r="BG12" s="684">
        <v>1010001</v>
      </c>
      <c r="BH12" s="685"/>
      <c r="BI12" s="685"/>
      <c r="BJ12" s="685"/>
      <c r="BK12" s="685"/>
      <c r="BL12" s="685"/>
      <c r="BM12" s="685"/>
      <c r="BN12" s="686"/>
      <c r="BO12" s="687">
        <v>54.9</v>
      </c>
      <c r="BP12" s="687"/>
      <c r="BQ12" s="687"/>
      <c r="BR12" s="687"/>
      <c r="BS12" s="693" t="s">
        <v>137</v>
      </c>
      <c r="BT12" s="685"/>
      <c r="BU12" s="685"/>
      <c r="BV12" s="685"/>
      <c r="BW12" s="685"/>
      <c r="BX12" s="685"/>
      <c r="BY12" s="685"/>
      <c r="BZ12" s="685"/>
      <c r="CA12" s="685"/>
      <c r="CB12" s="694"/>
      <c r="CD12" s="699" t="s">
        <v>252</v>
      </c>
      <c r="CE12" s="700"/>
      <c r="CF12" s="700"/>
      <c r="CG12" s="700"/>
      <c r="CH12" s="700"/>
      <c r="CI12" s="700"/>
      <c r="CJ12" s="700"/>
      <c r="CK12" s="700"/>
      <c r="CL12" s="700"/>
      <c r="CM12" s="700"/>
      <c r="CN12" s="700"/>
      <c r="CO12" s="700"/>
      <c r="CP12" s="700"/>
      <c r="CQ12" s="701"/>
      <c r="CR12" s="684">
        <v>104717</v>
      </c>
      <c r="CS12" s="685"/>
      <c r="CT12" s="685"/>
      <c r="CU12" s="685"/>
      <c r="CV12" s="685"/>
      <c r="CW12" s="685"/>
      <c r="CX12" s="685"/>
      <c r="CY12" s="686"/>
      <c r="CZ12" s="687">
        <v>1.8</v>
      </c>
      <c r="DA12" s="687"/>
      <c r="DB12" s="687"/>
      <c r="DC12" s="687"/>
      <c r="DD12" s="693">
        <v>904</v>
      </c>
      <c r="DE12" s="685"/>
      <c r="DF12" s="685"/>
      <c r="DG12" s="685"/>
      <c r="DH12" s="685"/>
      <c r="DI12" s="685"/>
      <c r="DJ12" s="685"/>
      <c r="DK12" s="685"/>
      <c r="DL12" s="685"/>
      <c r="DM12" s="685"/>
      <c r="DN12" s="685"/>
      <c r="DO12" s="685"/>
      <c r="DP12" s="686"/>
      <c r="DQ12" s="693">
        <v>103177</v>
      </c>
      <c r="DR12" s="685"/>
      <c r="DS12" s="685"/>
      <c r="DT12" s="685"/>
      <c r="DU12" s="685"/>
      <c r="DV12" s="685"/>
      <c r="DW12" s="685"/>
      <c r="DX12" s="685"/>
      <c r="DY12" s="685"/>
      <c r="DZ12" s="685"/>
      <c r="EA12" s="685"/>
      <c r="EB12" s="685"/>
      <c r="EC12" s="694"/>
    </row>
    <row r="13" spans="2:143" ht="11.25" customHeight="1" x14ac:dyDescent="0.15">
      <c r="B13" s="681" t="s">
        <v>253</v>
      </c>
      <c r="C13" s="682"/>
      <c r="D13" s="682"/>
      <c r="E13" s="682"/>
      <c r="F13" s="682"/>
      <c r="G13" s="682"/>
      <c r="H13" s="682"/>
      <c r="I13" s="682"/>
      <c r="J13" s="682"/>
      <c r="K13" s="682"/>
      <c r="L13" s="682"/>
      <c r="M13" s="682"/>
      <c r="N13" s="682"/>
      <c r="O13" s="682"/>
      <c r="P13" s="682"/>
      <c r="Q13" s="683"/>
      <c r="R13" s="684" t="s">
        <v>226</v>
      </c>
      <c r="S13" s="685"/>
      <c r="T13" s="685"/>
      <c r="U13" s="685"/>
      <c r="V13" s="685"/>
      <c r="W13" s="685"/>
      <c r="X13" s="685"/>
      <c r="Y13" s="686"/>
      <c r="Z13" s="687" t="s">
        <v>137</v>
      </c>
      <c r="AA13" s="687"/>
      <c r="AB13" s="687"/>
      <c r="AC13" s="687"/>
      <c r="AD13" s="688" t="s">
        <v>226</v>
      </c>
      <c r="AE13" s="688"/>
      <c r="AF13" s="688"/>
      <c r="AG13" s="688"/>
      <c r="AH13" s="688"/>
      <c r="AI13" s="688"/>
      <c r="AJ13" s="688"/>
      <c r="AK13" s="688"/>
      <c r="AL13" s="689" t="s">
        <v>137</v>
      </c>
      <c r="AM13" s="690"/>
      <c r="AN13" s="690"/>
      <c r="AO13" s="691"/>
      <c r="AP13" s="681" t="s">
        <v>254</v>
      </c>
      <c r="AQ13" s="682"/>
      <c r="AR13" s="682"/>
      <c r="AS13" s="682"/>
      <c r="AT13" s="682"/>
      <c r="AU13" s="682"/>
      <c r="AV13" s="682"/>
      <c r="AW13" s="682"/>
      <c r="AX13" s="682"/>
      <c r="AY13" s="682"/>
      <c r="AZ13" s="682"/>
      <c r="BA13" s="682"/>
      <c r="BB13" s="682"/>
      <c r="BC13" s="682"/>
      <c r="BD13" s="682"/>
      <c r="BE13" s="682"/>
      <c r="BF13" s="683"/>
      <c r="BG13" s="684">
        <v>1003406</v>
      </c>
      <c r="BH13" s="685"/>
      <c r="BI13" s="685"/>
      <c r="BJ13" s="685"/>
      <c r="BK13" s="685"/>
      <c r="BL13" s="685"/>
      <c r="BM13" s="685"/>
      <c r="BN13" s="686"/>
      <c r="BO13" s="687">
        <v>54.6</v>
      </c>
      <c r="BP13" s="687"/>
      <c r="BQ13" s="687"/>
      <c r="BR13" s="687"/>
      <c r="BS13" s="693" t="s">
        <v>226</v>
      </c>
      <c r="BT13" s="685"/>
      <c r="BU13" s="685"/>
      <c r="BV13" s="685"/>
      <c r="BW13" s="685"/>
      <c r="BX13" s="685"/>
      <c r="BY13" s="685"/>
      <c r="BZ13" s="685"/>
      <c r="CA13" s="685"/>
      <c r="CB13" s="694"/>
      <c r="CD13" s="699" t="s">
        <v>255</v>
      </c>
      <c r="CE13" s="700"/>
      <c r="CF13" s="700"/>
      <c r="CG13" s="700"/>
      <c r="CH13" s="700"/>
      <c r="CI13" s="700"/>
      <c r="CJ13" s="700"/>
      <c r="CK13" s="700"/>
      <c r="CL13" s="700"/>
      <c r="CM13" s="700"/>
      <c r="CN13" s="700"/>
      <c r="CO13" s="700"/>
      <c r="CP13" s="700"/>
      <c r="CQ13" s="701"/>
      <c r="CR13" s="684">
        <v>539011</v>
      </c>
      <c r="CS13" s="685"/>
      <c r="CT13" s="685"/>
      <c r="CU13" s="685"/>
      <c r="CV13" s="685"/>
      <c r="CW13" s="685"/>
      <c r="CX13" s="685"/>
      <c r="CY13" s="686"/>
      <c r="CZ13" s="687">
        <v>9.5</v>
      </c>
      <c r="DA13" s="687"/>
      <c r="DB13" s="687"/>
      <c r="DC13" s="687"/>
      <c r="DD13" s="693">
        <v>297786</v>
      </c>
      <c r="DE13" s="685"/>
      <c r="DF13" s="685"/>
      <c r="DG13" s="685"/>
      <c r="DH13" s="685"/>
      <c r="DI13" s="685"/>
      <c r="DJ13" s="685"/>
      <c r="DK13" s="685"/>
      <c r="DL13" s="685"/>
      <c r="DM13" s="685"/>
      <c r="DN13" s="685"/>
      <c r="DO13" s="685"/>
      <c r="DP13" s="686"/>
      <c r="DQ13" s="693">
        <v>352090</v>
      </c>
      <c r="DR13" s="685"/>
      <c r="DS13" s="685"/>
      <c r="DT13" s="685"/>
      <c r="DU13" s="685"/>
      <c r="DV13" s="685"/>
      <c r="DW13" s="685"/>
      <c r="DX13" s="685"/>
      <c r="DY13" s="685"/>
      <c r="DZ13" s="685"/>
      <c r="EA13" s="685"/>
      <c r="EB13" s="685"/>
      <c r="EC13" s="694"/>
    </row>
    <row r="14" spans="2:143" ht="11.25" customHeight="1" x14ac:dyDescent="0.15">
      <c r="B14" s="681" t="s">
        <v>256</v>
      </c>
      <c r="C14" s="682"/>
      <c r="D14" s="682"/>
      <c r="E14" s="682"/>
      <c r="F14" s="682"/>
      <c r="G14" s="682"/>
      <c r="H14" s="682"/>
      <c r="I14" s="682"/>
      <c r="J14" s="682"/>
      <c r="K14" s="682"/>
      <c r="L14" s="682"/>
      <c r="M14" s="682"/>
      <c r="N14" s="682"/>
      <c r="O14" s="682"/>
      <c r="P14" s="682"/>
      <c r="Q14" s="683"/>
      <c r="R14" s="684">
        <v>18208</v>
      </c>
      <c r="S14" s="685"/>
      <c r="T14" s="685"/>
      <c r="U14" s="685"/>
      <c r="V14" s="685"/>
      <c r="W14" s="685"/>
      <c r="X14" s="685"/>
      <c r="Y14" s="686"/>
      <c r="Z14" s="687">
        <v>0.3</v>
      </c>
      <c r="AA14" s="687"/>
      <c r="AB14" s="687"/>
      <c r="AC14" s="687"/>
      <c r="AD14" s="688">
        <v>18208</v>
      </c>
      <c r="AE14" s="688"/>
      <c r="AF14" s="688"/>
      <c r="AG14" s="688"/>
      <c r="AH14" s="688"/>
      <c r="AI14" s="688"/>
      <c r="AJ14" s="688"/>
      <c r="AK14" s="688"/>
      <c r="AL14" s="689">
        <v>0.5</v>
      </c>
      <c r="AM14" s="690"/>
      <c r="AN14" s="690"/>
      <c r="AO14" s="691"/>
      <c r="AP14" s="681" t="s">
        <v>257</v>
      </c>
      <c r="AQ14" s="682"/>
      <c r="AR14" s="682"/>
      <c r="AS14" s="682"/>
      <c r="AT14" s="682"/>
      <c r="AU14" s="682"/>
      <c r="AV14" s="682"/>
      <c r="AW14" s="682"/>
      <c r="AX14" s="682"/>
      <c r="AY14" s="682"/>
      <c r="AZ14" s="682"/>
      <c r="BA14" s="682"/>
      <c r="BB14" s="682"/>
      <c r="BC14" s="682"/>
      <c r="BD14" s="682"/>
      <c r="BE14" s="682"/>
      <c r="BF14" s="683"/>
      <c r="BG14" s="684">
        <v>49208</v>
      </c>
      <c r="BH14" s="685"/>
      <c r="BI14" s="685"/>
      <c r="BJ14" s="685"/>
      <c r="BK14" s="685"/>
      <c r="BL14" s="685"/>
      <c r="BM14" s="685"/>
      <c r="BN14" s="686"/>
      <c r="BO14" s="687">
        <v>2.7</v>
      </c>
      <c r="BP14" s="687"/>
      <c r="BQ14" s="687"/>
      <c r="BR14" s="687"/>
      <c r="BS14" s="693" t="s">
        <v>258</v>
      </c>
      <c r="BT14" s="685"/>
      <c r="BU14" s="685"/>
      <c r="BV14" s="685"/>
      <c r="BW14" s="685"/>
      <c r="BX14" s="685"/>
      <c r="BY14" s="685"/>
      <c r="BZ14" s="685"/>
      <c r="CA14" s="685"/>
      <c r="CB14" s="694"/>
      <c r="CD14" s="699" t="s">
        <v>259</v>
      </c>
      <c r="CE14" s="700"/>
      <c r="CF14" s="700"/>
      <c r="CG14" s="700"/>
      <c r="CH14" s="700"/>
      <c r="CI14" s="700"/>
      <c r="CJ14" s="700"/>
      <c r="CK14" s="700"/>
      <c r="CL14" s="700"/>
      <c r="CM14" s="700"/>
      <c r="CN14" s="700"/>
      <c r="CO14" s="700"/>
      <c r="CP14" s="700"/>
      <c r="CQ14" s="701"/>
      <c r="CR14" s="684">
        <v>368897</v>
      </c>
      <c r="CS14" s="685"/>
      <c r="CT14" s="685"/>
      <c r="CU14" s="685"/>
      <c r="CV14" s="685"/>
      <c r="CW14" s="685"/>
      <c r="CX14" s="685"/>
      <c r="CY14" s="686"/>
      <c r="CZ14" s="687">
        <v>6.5</v>
      </c>
      <c r="DA14" s="687"/>
      <c r="DB14" s="687"/>
      <c r="DC14" s="687"/>
      <c r="DD14" s="693">
        <v>49644</v>
      </c>
      <c r="DE14" s="685"/>
      <c r="DF14" s="685"/>
      <c r="DG14" s="685"/>
      <c r="DH14" s="685"/>
      <c r="DI14" s="685"/>
      <c r="DJ14" s="685"/>
      <c r="DK14" s="685"/>
      <c r="DL14" s="685"/>
      <c r="DM14" s="685"/>
      <c r="DN14" s="685"/>
      <c r="DO14" s="685"/>
      <c r="DP14" s="686"/>
      <c r="DQ14" s="693">
        <v>317257</v>
      </c>
      <c r="DR14" s="685"/>
      <c r="DS14" s="685"/>
      <c r="DT14" s="685"/>
      <c r="DU14" s="685"/>
      <c r="DV14" s="685"/>
      <c r="DW14" s="685"/>
      <c r="DX14" s="685"/>
      <c r="DY14" s="685"/>
      <c r="DZ14" s="685"/>
      <c r="EA14" s="685"/>
      <c r="EB14" s="685"/>
      <c r="EC14" s="694"/>
    </row>
    <row r="15" spans="2:143" ht="11.25" customHeight="1" x14ac:dyDescent="0.15">
      <c r="B15" s="681" t="s">
        <v>260</v>
      </c>
      <c r="C15" s="682"/>
      <c r="D15" s="682"/>
      <c r="E15" s="682"/>
      <c r="F15" s="682"/>
      <c r="G15" s="682"/>
      <c r="H15" s="682"/>
      <c r="I15" s="682"/>
      <c r="J15" s="682"/>
      <c r="K15" s="682"/>
      <c r="L15" s="682"/>
      <c r="M15" s="682"/>
      <c r="N15" s="682"/>
      <c r="O15" s="682"/>
      <c r="P15" s="682"/>
      <c r="Q15" s="683"/>
      <c r="R15" s="684" t="s">
        <v>258</v>
      </c>
      <c r="S15" s="685"/>
      <c r="T15" s="685"/>
      <c r="U15" s="685"/>
      <c r="V15" s="685"/>
      <c r="W15" s="685"/>
      <c r="X15" s="685"/>
      <c r="Y15" s="686"/>
      <c r="Z15" s="687" t="s">
        <v>226</v>
      </c>
      <c r="AA15" s="687"/>
      <c r="AB15" s="687"/>
      <c r="AC15" s="687"/>
      <c r="AD15" s="688" t="s">
        <v>261</v>
      </c>
      <c r="AE15" s="688"/>
      <c r="AF15" s="688"/>
      <c r="AG15" s="688"/>
      <c r="AH15" s="688"/>
      <c r="AI15" s="688"/>
      <c r="AJ15" s="688"/>
      <c r="AK15" s="688"/>
      <c r="AL15" s="689" t="s">
        <v>226</v>
      </c>
      <c r="AM15" s="690"/>
      <c r="AN15" s="690"/>
      <c r="AO15" s="691"/>
      <c r="AP15" s="681" t="s">
        <v>262</v>
      </c>
      <c r="AQ15" s="682"/>
      <c r="AR15" s="682"/>
      <c r="AS15" s="682"/>
      <c r="AT15" s="682"/>
      <c r="AU15" s="682"/>
      <c r="AV15" s="682"/>
      <c r="AW15" s="682"/>
      <c r="AX15" s="682"/>
      <c r="AY15" s="682"/>
      <c r="AZ15" s="682"/>
      <c r="BA15" s="682"/>
      <c r="BB15" s="682"/>
      <c r="BC15" s="682"/>
      <c r="BD15" s="682"/>
      <c r="BE15" s="682"/>
      <c r="BF15" s="683"/>
      <c r="BG15" s="684">
        <v>89723</v>
      </c>
      <c r="BH15" s="685"/>
      <c r="BI15" s="685"/>
      <c r="BJ15" s="685"/>
      <c r="BK15" s="685"/>
      <c r="BL15" s="685"/>
      <c r="BM15" s="685"/>
      <c r="BN15" s="686"/>
      <c r="BO15" s="687">
        <v>4.9000000000000004</v>
      </c>
      <c r="BP15" s="687"/>
      <c r="BQ15" s="687"/>
      <c r="BR15" s="687"/>
      <c r="BS15" s="693" t="s">
        <v>226</v>
      </c>
      <c r="BT15" s="685"/>
      <c r="BU15" s="685"/>
      <c r="BV15" s="685"/>
      <c r="BW15" s="685"/>
      <c r="BX15" s="685"/>
      <c r="BY15" s="685"/>
      <c r="BZ15" s="685"/>
      <c r="CA15" s="685"/>
      <c r="CB15" s="694"/>
      <c r="CD15" s="699" t="s">
        <v>263</v>
      </c>
      <c r="CE15" s="700"/>
      <c r="CF15" s="700"/>
      <c r="CG15" s="700"/>
      <c r="CH15" s="700"/>
      <c r="CI15" s="700"/>
      <c r="CJ15" s="700"/>
      <c r="CK15" s="700"/>
      <c r="CL15" s="700"/>
      <c r="CM15" s="700"/>
      <c r="CN15" s="700"/>
      <c r="CO15" s="700"/>
      <c r="CP15" s="700"/>
      <c r="CQ15" s="701"/>
      <c r="CR15" s="684">
        <v>621931</v>
      </c>
      <c r="CS15" s="685"/>
      <c r="CT15" s="685"/>
      <c r="CU15" s="685"/>
      <c r="CV15" s="685"/>
      <c r="CW15" s="685"/>
      <c r="CX15" s="685"/>
      <c r="CY15" s="686"/>
      <c r="CZ15" s="687">
        <v>11</v>
      </c>
      <c r="DA15" s="687"/>
      <c r="DB15" s="687"/>
      <c r="DC15" s="687"/>
      <c r="DD15" s="693">
        <v>98109</v>
      </c>
      <c r="DE15" s="685"/>
      <c r="DF15" s="685"/>
      <c r="DG15" s="685"/>
      <c r="DH15" s="685"/>
      <c r="DI15" s="685"/>
      <c r="DJ15" s="685"/>
      <c r="DK15" s="685"/>
      <c r="DL15" s="685"/>
      <c r="DM15" s="685"/>
      <c r="DN15" s="685"/>
      <c r="DO15" s="685"/>
      <c r="DP15" s="686"/>
      <c r="DQ15" s="693">
        <v>518579</v>
      </c>
      <c r="DR15" s="685"/>
      <c r="DS15" s="685"/>
      <c r="DT15" s="685"/>
      <c r="DU15" s="685"/>
      <c r="DV15" s="685"/>
      <c r="DW15" s="685"/>
      <c r="DX15" s="685"/>
      <c r="DY15" s="685"/>
      <c r="DZ15" s="685"/>
      <c r="EA15" s="685"/>
      <c r="EB15" s="685"/>
      <c r="EC15" s="694"/>
    </row>
    <row r="16" spans="2:143" ht="11.25" customHeight="1" x14ac:dyDescent="0.15">
      <c r="B16" s="681" t="s">
        <v>264</v>
      </c>
      <c r="C16" s="682"/>
      <c r="D16" s="682"/>
      <c r="E16" s="682"/>
      <c r="F16" s="682"/>
      <c r="G16" s="682"/>
      <c r="H16" s="682"/>
      <c r="I16" s="682"/>
      <c r="J16" s="682"/>
      <c r="K16" s="682"/>
      <c r="L16" s="682"/>
      <c r="M16" s="682"/>
      <c r="N16" s="682"/>
      <c r="O16" s="682"/>
      <c r="P16" s="682"/>
      <c r="Q16" s="683"/>
      <c r="R16" s="684">
        <v>5510</v>
      </c>
      <c r="S16" s="685"/>
      <c r="T16" s="685"/>
      <c r="U16" s="685"/>
      <c r="V16" s="685"/>
      <c r="W16" s="685"/>
      <c r="X16" s="685"/>
      <c r="Y16" s="686"/>
      <c r="Z16" s="687">
        <v>0.1</v>
      </c>
      <c r="AA16" s="687"/>
      <c r="AB16" s="687"/>
      <c r="AC16" s="687"/>
      <c r="AD16" s="688">
        <v>5510</v>
      </c>
      <c r="AE16" s="688"/>
      <c r="AF16" s="688"/>
      <c r="AG16" s="688"/>
      <c r="AH16" s="688"/>
      <c r="AI16" s="688"/>
      <c r="AJ16" s="688"/>
      <c r="AK16" s="688"/>
      <c r="AL16" s="689">
        <v>0.1</v>
      </c>
      <c r="AM16" s="690"/>
      <c r="AN16" s="690"/>
      <c r="AO16" s="691"/>
      <c r="AP16" s="681" t="s">
        <v>265</v>
      </c>
      <c r="AQ16" s="682"/>
      <c r="AR16" s="682"/>
      <c r="AS16" s="682"/>
      <c r="AT16" s="682"/>
      <c r="AU16" s="682"/>
      <c r="AV16" s="682"/>
      <c r="AW16" s="682"/>
      <c r="AX16" s="682"/>
      <c r="AY16" s="682"/>
      <c r="AZ16" s="682"/>
      <c r="BA16" s="682"/>
      <c r="BB16" s="682"/>
      <c r="BC16" s="682"/>
      <c r="BD16" s="682"/>
      <c r="BE16" s="682"/>
      <c r="BF16" s="683"/>
      <c r="BG16" s="684" t="s">
        <v>137</v>
      </c>
      <c r="BH16" s="685"/>
      <c r="BI16" s="685"/>
      <c r="BJ16" s="685"/>
      <c r="BK16" s="685"/>
      <c r="BL16" s="685"/>
      <c r="BM16" s="685"/>
      <c r="BN16" s="686"/>
      <c r="BO16" s="687" t="s">
        <v>226</v>
      </c>
      <c r="BP16" s="687"/>
      <c r="BQ16" s="687"/>
      <c r="BR16" s="687"/>
      <c r="BS16" s="693" t="s">
        <v>226</v>
      </c>
      <c r="BT16" s="685"/>
      <c r="BU16" s="685"/>
      <c r="BV16" s="685"/>
      <c r="BW16" s="685"/>
      <c r="BX16" s="685"/>
      <c r="BY16" s="685"/>
      <c r="BZ16" s="685"/>
      <c r="CA16" s="685"/>
      <c r="CB16" s="694"/>
      <c r="CD16" s="699" t="s">
        <v>266</v>
      </c>
      <c r="CE16" s="700"/>
      <c r="CF16" s="700"/>
      <c r="CG16" s="700"/>
      <c r="CH16" s="700"/>
      <c r="CI16" s="700"/>
      <c r="CJ16" s="700"/>
      <c r="CK16" s="700"/>
      <c r="CL16" s="700"/>
      <c r="CM16" s="700"/>
      <c r="CN16" s="700"/>
      <c r="CO16" s="700"/>
      <c r="CP16" s="700"/>
      <c r="CQ16" s="701"/>
      <c r="CR16" s="684">
        <v>20827</v>
      </c>
      <c r="CS16" s="685"/>
      <c r="CT16" s="685"/>
      <c r="CU16" s="685"/>
      <c r="CV16" s="685"/>
      <c r="CW16" s="685"/>
      <c r="CX16" s="685"/>
      <c r="CY16" s="686"/>
      <c r="CZ16" s="687">
        <v>0.4</v>
      </c>
      <c r="DA16" s="687"/>
      <c r="DB16" s="687"/>
      <c r="DC16" s="687"/>
      <c r="DD16" s="693" t="s">
        <v>226</v>
      </c>
      <c r="DE16" s="685"/>
      <c r="DF16" s="685"/>
      <c r="DG16" s="685"/>
      <c r="DH16" s="685"/>
      <c r="DI16" s="685"/>
      <c r="DJ16" s="685"/>
      <c r="DK16" s="685"/>
      <c r="DL16" s="685"/>
      <c r="DM16" s="685"/>
      <c r="DN16" s="685"/>
      <c r="DO16" s="685"/>
      <c r="DP16" s="686"/>
      <c r="DQ16" s="693">
        <v>7727</v>
      </c>
      <c r="DR16" s="685"/>
      <c r="DS16" s="685"/>
      <c r="DT16" s="685"/>
      <c r="DU16" s="685"/>
      <c r="DV16" s="685"/>
      <c r="DW16" s="685"/>
      <c r="DX16" s="685"/>
      <c r="DY16" s="685"/>
      <c r="DZ16" s="685"/>
      <c r="EA16" s="685"/>
      <c r="EB16" s="685"/>
      <c r="EC16" s="694"/>
    </row>
    <row r="17" spans="2:133" ht="11.25" customHeight="1" x14ac:dyDescent="0.15">
      <c r="B17" s="681" t="s">
        <v>267</v>
      </c>
      <c r="C17" s="682"/>
      <c r="D17" s="682"/>
      <c r="E17" s="682"/>
      <c r="F17" s="682"/>
      <c r="G17" s="682"/>
      <c r="H17" s="682"/>
      <c r="I17" s="682"/>
      <c r="J17" s="682"/>
      <c r="K17" s="682"/>
      <c r="L17" s="682"/>
      <c r="M17" s="682"/>
      <c r="N17" s="682"/>
      <c r="O17" s="682"/>
      <c r="P17" s="682"/>
      <c r="Q17" s="683"/>
      <c r="R17" s="684">
        <v>42248</v>
      </c>
      <c r="S17" s="685"/>
      <c r="T17" s="685"/>
      <c r="U17" s="685"/>
      <c r="V17" s="685"/>
      <c r="W17" s="685"/>
      <c r="X17" s="685"/>
      <c r="Y17" s="686"/>
      <c r="Z17" s="687">
        <v>0.7</v>
      </c>
      <c r="AA17" s="687"/>
      <c r="AB17" s="687"/>
      <c r="AC17" s="687"/>
      <c r="AD17" s="688">
        <v>42248</v>
      </c>
      <c r="AE17" s="688"/>
      <c r="AF17" s="688"/>
      <c r="AG17" s="688"/>
      <c r="AH17" s="688"/>
      <c r="AI17" s="688"/>
      <c r="AJ17" s="688"/>
      <c r="AK17" s="688"/>
      <c r="AL17" s="689">
        <v>1.1000000000000001</v>
      </c>
      <c r="AM17" s="690"/>
      <c r="AN17" s="690"/>
      <c r="AO17" s="691"/>
      <c r="AP17" s="681" t="s">
        <v>268</v>
      </c>
      <c r="AQ17" s="682"/>
      <c r="AR17" s="682"/>
      <c r="AS17" s="682"/>
      <c r="AT17" s="682"/>
      <c r="AU17" s="682"/>
      <c r="AV17" s="682"/>
      <c r="AW17" s="682"/>
      <c r="AX17" s="682"/>
      <c r="AY17" s="682"/>
      <c r="AZ17" s="682"/>
      <c r="BA17" s="682"/>
      <c r="BB17" s="682"/>
      <c r="BC17" s="682"/>
      <c r="BD17" s="682"/>
      <c r="BE17" s="682"/>
      <c r="BF17" s="683"/>
      <c r="BG17" s="684" t="s">
        <v>226</v>
      </c>
      <c r="BH17" s="685"/>
      <c r="BI17" s="685"/>
      <c r="BJ17" s="685"/>
      <c r="BK17" s="685"/>
      <c r="BL17" s="685"/>
      <c r="BM17" s="685"/>
      <c r="BN17" s="686"/>
      <c r="BO17" s="687" t="s">
        <v>226</v>
      </c>
      <c r="BP17" s="687"/>
      <c r="BQ17" s="687"/>
      <c r="BR17" s="687"/>
      <c r="BS17" s="693" t="s">
        <v>226</v>
      </c>
      <c r="BT17" s="685"/>
      <c r="BU17" s="685"/>
      <c r="BV17" s="685"/>
      <c r="BW17" s="685"/>
      <c r="BX17" s="685"/>
      <c r="BY17" s="685"/>
      <c r="BZ17" s="685"/>
      <c r="CA17" s="685"/>
      <c r="CB17" s="694"/>
      <c r="CD17" s="699" t="s">
        <v>269</v>
      </c>
      <c r="CE17" s="700"/>
      <c r="CF17" s="700"/>
      <c r="CG17" s="700"/>
      <c r="CH17" s="700"/>
      <c r="CI17" s="700"/>
      <c r="CJ17" s="700"/>
      <c r="CK17" s="700"/>
      <c r="CL17" s="700"/>
      <c r="CM17" s="700"/>
      <c r="CN17" s="700"/>
      <c r="CO17" s="700"/>
      <c r="CP17" s="700"/>
      <c r="CQ17" s="701"/>
      <c r="CR17" s="684">
        <v>818443</v>
      </c>
      <c r="CS17" s="685"/>
      <c r="CT17" s="685"/>
      <c r="CU17" s="685"/>
      <c r="CV17" s="685"/>
      <c r="CW17" s="685"/>
      <c r="CX17" s="685"/>
      <c r="CY17" s="686"/>
      <c r="CZ17" s="687">
        <v>14.4</v>
      </c>
      <c r="DA17" s="687"/>
      <c r="DB17" s="687"/>
      <c r="DC17" s="687"/>
      <c r="DD17" s="693" t="s">
        <v>226</v>
      </c>
      <c r="DE17" s="685"/>
      <c r="DF17" s="685"/>
      <c r="DG17" s="685"/>
      <c r="DH17" s="685"/>
      <c r="DI17" s="685"/>
      <c r="DJ17" s="685"/>
      <c r="DK17" s="685"/>
      <c r="DL17" s="685"/>
      <c r="DM17" s="685"/>
      <c r="DN17" s="685"/>
      <c r="DO17" s="685"/>
      <c r="DP17" s="686"/>
      <c r="DQ17" s="693">
        <v>808605</v>
      </c>
      <c r="DR17" s="685"/>
      <c r="DS17" s="685"/>
      <c r="DT17" s="685"/>
      <c r="DU17" s="685"/>
      <c r="DV17" s="685"/>
      <c r="DW17" s="685"/>
      <c r="DX17" s="685"/>
      <c r="DY17" s="685"/>
      <c r="DZ17" s="685"/>
      <c r="EA17" s="685"/>
      <c r="EB17" s="685"/>
      <c r="EC17" s="694"/>
    </row>
    <row r="18" spans="2:133" ht="11.25" customHeight="1" x14ac:dyDescent="0.15">
      <c r="B18" s="681" t="s">
        <v>270</v>
      </c>
      <c r="C18" s="682"/>
      <c r="D18" s="682"/>
      <c r="E18" s="682"/>
      <c r="F18" s="682"/>
      <c r="G18" s="682"/>
      <c r="H18" s="682"/>
      <c r="I18" s="682"/>
      <c r="J18" s="682"/>
      <c r="K18" s="682"/>
      <c r="L18" s="682"/>
      <c r="M18" s="682"/>
      <c r="N18" s="682"/>
      <c r="O18" s="682"/>
      <c r="P18" s="682"/>
      <c r="Q18" s="683"/>
      <c r="R18" s="684">
        <v>10301</v>
      </c>
      <c r="S18" s="685"/>
      <c r="T18" s="685"/>
      <c r="U18" s="685"/>
      <c r="V18" s="685"/>
      <c r="W18" s="685"/>
      <c r="X18" s="685"/>
      <c r="Y18" s="686"/>
      <c r="Z18" s="687">
        <v>0.2</v>
      </c>
      <c r="AA18" s="687"/>
      <c r="AB18" s="687"/>
      <c r="AC18" s="687"/>
      <c r="AD18" s="688">
        <v>10301</v>
      </c>
      <c r="AE18" s="688"/>
      <c r="AF18" s="688"/>
      <c r="AG18" s="688"/>
      <c r="AH18" s="688"/>
      <c r="AI18" s="688"/>
      <c r="AJ18" s="688"/>
      <c r="AK18" s="688"/>
      <c r="AL18" s="689">
        <v>0.3</v>
      </c>
      <c r="AM18" s="690"/>
      <c r="AN18" s="690"/>
      <c r="AO18" s="691"/>
      <c r="AP18" s="681" t="s">
        <v>271</v>
      </c>
      <c r="AQ18" s="682"/>
      <c r="AR18" s="682"/>
      <c r="AS18" s="682"/>
      <c r="AT18" s="682"/>
      <c r="AU18" s="682"/>
      <c r="AV18" s="682"/>
      <c r="AW18" s="682"/>
      <c r="AX18" s="682"/>
      <c r="AY18" s="682"/>
      <c r="AZ18" s="682"/>
      <c r="BA18" s="682"/>
      <c r="BB18" s="682"/>
      <c r="BC18" s="682"/>
      <c r="BD18" s="682"/>
      <c r="BE18" s="682"/>
      <c r="BF18" s="683"/>
      <c r="BG18" s="684" t="s">
        <v>226</v>
      </c>
      <c r="BH18" s="685"/>
      <c r="BI18" s="685"/>
      <c r="BJ18" s="685"/>
      <c r="BK18" s="685"/>
      <c r="BL18" s="685"/>
      <c r="BM18" s="685"/>
      <c r="BN18" s="686"/>
      <c r="BO18" s="687" t="s">
        <v>226</v>
      </c>
      <c r="BP18" s="687"/>
      <c r="BQ18" s="687"/>
      <c r="BR18" s="687"/>
      <c r="BS18" s="693" t="s">
        <v>226</v>
      </c>
      <c r="BT18" s="685"/>
      <c r="BU18" s="685"/>
      <c r="BV18" s="685"/>
      <c r="BW18" s="685"/>
      <c r="BX18" s="685"/>
      <c r="BY18" s="685"/>
      <c r="BZ18" s="685"/>
      <c r="CA18" s="685"/>
      <c r="CB18" s="694"/>
      <c r="CD18" s="699" t="s">
        <v>272</v>
      </c>
      <c r="CE18" s="700"/>
      <c r="CF18" s="700"/>
      <c r="CG18" s="700"/>
      <c r="CH18" s="700"/>
      <c r="CI18" s="700"/>
      <c r="CJ18" s="700"/>
      <c r="CK18" s="700"/>
      <c r="CL18" s="700"/>
      <c r="CM18" s="700"/>
      <c r="CN18" s="700"/>
      <c r="CO18" s="700"/>
      <c r="CP18" s="700"/>
      <c r="CQ18" s="701"/>
      <c r="CR18" s="684" t="s">
        <v>226</v>
      </c>
      <c r="CS18" s="685"/>
      <c r="CT18" s="685"/>
      <c r="CU18" s="685"/>
      <c r="CV18" s="685"/>
      <c r="CW18" s="685"/>
      <c r="CX18" s="685"/>
      <c r="CY18" s="686"/>
      <c r="CZ18" s="687" t="s">
        <v>226</v>
      </c>
      <c r="DA18" s="687"/>
      <c r="DB18" s="687"/>
      <c r="DC18" s="687"/>
      <c r="DD18" s="693" t="s">
        <v>226</v>
      </c>
      <c r="DE18" s="685"/>
      <c r="DF18" s="685"/>
      <c r="DG18" s="685"/>
      <c r="DH18" s="685"/>
      <c r="DI18" s="685"/>
      <c r="DJ18" s="685"/>
      <c r="DK18" s="685"/>
      <c r="DL18" s="685"/>
      <c r="DM18" s="685"/>
      <c r="DN18" s="685"/>
      <c r="DO18" s="685"/>
      <c r="DP18" s="686"/>
      <c r="DQ18" s="693" t="s">
        <v>258</v>
      </c>
      <c r="DR18" s="685"/>
      <c r="DS18" s="685"/>
      <c r="DT18" s="685"/>
      <c r="DU18" s="685"/>
      <c r="DV18" s="685"/>
      <c r="DW18" s="685"/>
      <c r="DX18" s="685"/>
      <c r="DY18" s="685"/>
      <c r="DZ18" s="685"/>
      <c r="EA18" s="685"/>
      <c r="EB18" s="685"/>
      <c r="EC18" s="694"/>
    </row>
    <row r="19" spans="2:133" ht="11.25" customHeight="1" x14ac:dyDescent="0.15">
      <c r="B19" s="681" t="s">
        <v>273</v>
      </c>
      <c r="C19" s="682"/>
      <c r="D19" s="682"/>
      <c r="E19" s="682"/>
      <c r="F19" s="682"/>
      <c r="G19" s="682"/>
      <c r="H19" s="682"/>
      <c r="I19" s="682"/>
      <c r="J19" s="682"/>
      <c r="K19" s="682"/>
      <c r="L19" s="682"/>
      <c r="M19" s="682"/>
      <c r="N19" s="682"/>
      <c r="O19" s="682"/>
      <c r="P19" s="682"/>
      <c r="Q19" s="683"/>
      <c r="R19" s="684">
        <v>2318</v>
      </c>
      <c r="S19" s="685"/>
      <c r="T19" s="685"/>
      <c r="U19" s="685"/>
      <c r="V19" s="685"/>
      <c r="W19" s="685"/>
      <c r="X19" s="685"/>
      <c r="Y19" s="686"/>
      <c r="Z19" s="687">
        <v>0</v>
      </c>
      <c r="AA19" s="687"/>
      <c r="AB19" s="687"/>
      <c r="AC19" s="687"/>
      <c r="AD19" s="688">
        <v>2318</v>
      </c>
      <c r="AE19" s="688"/>
      <c r="AF19" s="688"/>
      <c r="AG19" s="688"/>
      <c r="AH19" s="688"/>
      <c r="AI19" s="688"/>
      <c r="AJ19" s="688"/>
      <c r="AK19" s="688"/>
      <c r="AL19" s="689">
        <v>0.1</v>
      </c>
      <c r="AM19" s="690"/>
      <c r="AN19" s="690"/>
      <c r="AO19" s="691"/>
      <c r="AP19" s="681" t="s">
        <v>274</v>
      </c>
      <c r="AQ19" s="682"/>
      <c r="AR19" s="682"/>
      <c r="AS19" s="682"/>
      <c r="AT19" s="682"/>
      <c r="AU19" s="682"/>
      <c r="AV19" s="682"/>
      <c r="AW19" s="682"/>
      <c r="AX19" s="682"/>
      <c r="AY19" s="682"/>
      <c r="AZ19" s="682"/>
      <c r="BA19" s="682"/>
      <c r="BB19" s="682"/>
      <c r="BC19" s="682"/>
      <c r="BD19" s="682"/>
      <c r="BE19" s="682"/>
      <c r="BF19" s="683"/>
      <c r="BG19" s="684" t="s">
        <v>137</v>
      </c>
      <c r="BH19" s="685"/>
      <c r="BI19" s="685"/>
      <c r="BJ19" s="685"/>
      <c r="BK19" s="685"/>
      <c r="BL19" s="685"/>
      <c r="BM19" s="685"/>
      <c r="BN19" s="686"/>
      <c r="BO19" s="687" t="s">
        <v>258</v>
      </c>
      <c r="BP19" s="687"/>
      <c r="BQ19" s="687"/>
      <c r="BR19" s="687"/>
      <c r="BS19" s="693" t="s">
        <v>137</v>
      </c>
      <c r="BT19" s="685"/>
      <c r="BU19" s="685"/>
      <c r="BV19" s="685"/>
      <c r="BW19" s="685"/>
      <c r="BX19" s="685"/>
      <c r="BY19" s="685"/>
      <c r="BZ19" s="685"/>
      <c r="CA19" s="685"/>
      <c r="CB19" s="694"/>
      <c r="CD19" s="699" t="s">
        <v>275</v>
      </c>
      <c r="CE19" s="700"/>
      <c r="CF19" s="700"/>
      <c r="CG19" s="700"/>
      <c r="CH19" s="700"/>
      <c r="CI19" s="700"/>
      <c r="CJ19" s="700"/>
      <c r="CK19" s="700"/>
      <c r="CL19" s="700"/>
      <c r="CM19" s="700"/>
      <c r="CN19" s="700"/>
      <c r="CO19" s="700"/>
      <c r="CP19" s="700"/>
      <c r="CQ19" s="701"/>
      <c r="CR19" s="684" t="s">
        <v>236</v>
      </c>
      <c r="CS19" s="685"/>
      <c r="CT19" s="685"/>
      <c r="CU19" s="685"/>
      <c r="CV19" s="685"/>
      <c r="CW19" s="685"/>
      <c r="CX19" s="685"/>
      <c r="CY19" s="686"/>
      <c r="CZ19" s="687" t="s">
        <v>226</v>
      </c>
      <c r="DA19" s="687"/>
      <c r="DB19" s="687"/>
      <c r="DC19" s="687"/>
      <c r="DD19" s="693" t="s">
        <v>226</v>
      </c>
      <c r="DE19" s="685"/>
      <c r="DF19" s="685"/>
      <c r="DG19" s="685"/>
      <c r="DH19" s="685"/>
      <c r="DI19" s="685"/>
      <c r="DJ19" s="685"/>
      <c r="DK19" s="685"/>
      <c r="DL19" s="685"/>
      <c r="DM19" s="685"/>
      <c r="DN19" s="685"/>
      <c r="DO19" s="685"/>
      <c r="DP19" s="686"/>
      <c r="DQ19" s="693" t="s">
        <v>226</v>
      </c>
      <c r="DR19" s="685"/>
      <c r="DS19" s="685"/>
      <c r="DT19" s="685"/>
      <c r="DU19" s="685"/>
      <c r="DV19" s="685"/>
      <c r="DW19" s="685"/>
      <c r="DX19" s="685"/>
      <c r="DY19" s="685"/>
      <c r="DZ19" s="685"/>
      <c r="EA19" s="685"/>
      <c r="EB19" s="685"/>
      <c r="EC19" s="694"/>
    </row>
    <row r="20" spans="2:133" ht="11.25" customHeight="1" x14ac:dyDescent="0.15">
      <c r="B20" s="681" t="s">
        <v>276</v>
      </c>
      <c r="C20" s="682"/>
      <c r="D20" s="682"/>
      <c r="E20" s="682"/>
      <c r="F20" s="682"/>
      <c r="G20" s="682"/>
      <c r="H20" s="682"/>
      <c r="I20" s="682"/>
      <c r="J20" s="682"/>
      <c r="K20" s="682"/>
      <c r="L20" s="682"/>
      <c r="M20" s="682"/>
      <c r="N20" s="682"/>
      <c r="O20" s="682"/>
      <c r="P20" s="682"/>
      <c r="Q20" s="683"/>
      <c r="R20" s="684">
        <v>567</v>
      </c>
      <c r="S20" s="685"/>
      <c r="T20" s="685"/>
      <c r="U20" s="685"/>
      <c r="V20" s="685"/>
      <c r="W20" s="685"/>
      <c r="X20" s="685"/>
      <c r="Y20" s="686"/>
      <c r="Z20" s="687">
        <v>0</v>
      </c>
      <c r="AA20" s="687"/>
      <c r="AB20" s="687"/>
      <c r="AC20" s="687"/>
      <c r="AD20" s="688">
        <v>567</v>
      </c>
      <c r="AE20" s="688"/>
      <c r="AF20" s="688"/>
      <c r="AG20" s="688"/>
      <c r="AH20" s="688"/>
      <c r="AI20" s="688"/>
      <c r="AJ20" s="688"/>
      <c r="AK20" s="688"/>
      <c r="AL20" s="689">
        <v>0</v>
      </c>
      <c r="AM20" s="690"/>
      <c r="AN20" s="690"/>
      <c r="AO20" s="691"/>
      <c r="AP20" s="681" t="s">
        <v>277</v>
      </c>
      <c r="AQ20" s="682"/>
      <c r="AR20" s="682"/>
      <c r="AS20" s="682"/>
      <c r="AT20" s="682"/>
      <c r="AU20" s="682"/>
      <c r="AV20" s="682"/>
      <c r="AW20" s="682"/>
      <c r="AX20" s="682"/>
      <c r="AY20" s="682"/>
      <c r="AZ20" s="682"/>
      <c r="BA20" s="682"/>
      <c r="BB20" s="682"/>
      <c r="BC20" s="682"/>
      <c r="BD20" s="682"/>
      <c r="BE20" s="682"/>
      <c r="BF20" s="683"/>
      <c r="BG20" s="684" t="s">
        <v>226</v>
      </c>
      <c r="BH20" s="685"/>
      <c r="BI20" s="685"/>
      <c r="BJ20" s="685"/>
      <c r="BK20" s="685"/>
      <c r="BL20" s="685"/>
      <c r="BM20" s="685"/>
      <c r="BN20" s="686"/>
      <c r="BO20" s="687" t="s">
        <v>226</v>
      </c>
      <c r="BP20" s="687"/>
      <c r="BQ20" s="687"/>
      <c r="BR20" s="687"/>
      <c r="BS20" s="693" t="s">
        <v>226</v>
      </c>
      <c r="BT20" s="685"/>
      <c r="BU20" s="685"/>
      <c r="BV20" s="685"/>
      <c r="BW20" s="685"/>
      <c r="BX20" s="685"/>
      <c r="BY20" s="685"/>
      <c r="BZ20" s="685"/>
      <c r="CA20" s="685"/>
      <c r="CB20" s="694"/>
      <c r="CD20" s="699" t="s">
        <v>278</v>
      </c>
      <c r="CE20" s="700"/>
      <c r="CF20" s="700"/>
      <c r="CG20" s="700"/>
      <c r="CH20" s="700"/>
      <c r="CI20" s="700"/>
      <c r="CJ20" s="700"/>
      <c r="CK20" s="700"/>
      <c r="CL20" s="700"/>
      <c r="CM20" s="700"/>
      <c r="CN20" s="700"/>
      <c r="CO20" s="700"/>
      <c r="CP20" s="700"/>
      <c r="CQ20" s="701"/>
      <c r="CR20" s="684">
        <v>5676599</v>
      </c>
      <c r="CS20" s="685"/>
      <c r="CT20" s="685"/>
      <c r="CU20" s="685"/>
      <c r="CV20" s="685"/>
      <c r="CW20" s="685"/>
      <c r="CX20" s="685"/>
      <c r="CY20" s="686"/>
      <c r="CZ20" s="687">
        <v>100</v>
      </c>
      <c r="DA20" s="687"/>
      <c r="DB20" s="687"/>
      <c r="DC20" s="687"/>
      <c r="DD20" s="693">
        <v>768449</v>
      </c>
      <c r="DE20" s="685"/>
      <c r="DF20" s="685"/>
      <c r="DG20" s="685"/>
      <c r="DH20" s="685"/>
      <c r="DI20" s="685"/>
      <c r="DJ20" s="685"/>
      <c r="DK20" s="685"/>
      <c r="DL20" s="685"/>
      <c r="DM20" s="685"/>
      <c r="DN20" s="685"/>
      <c r="DO20" s="685"/>
      <c r="DP20" s="686"/>
      <c r="DQ20" s="693">
        <v>4280240</v>
      </c>
      <c r="DR20" s="685"/>
      <c r="DS20" s="685"/>
      <c r="DT20" s="685"/>
      <c r="DU20" s="685"/>
      <c r="DV20" s="685"/>
      <c r="DW20" s="685"/>
      <c r="DX20" s="685"/>
      <c r="DY20" s="685"/>
      <c r="DZ20" s="685"/>
      <c r="EA20" s="685"/>
      <c r="EB20" s="685"/>
      <c r="EC20" s="694"/>
    </row>
    <row r="21" spans="2:133" ht="11.25" customHeight="1" x14ac:dyDescent="0.15">
      <c r="B21" s="681" t="s">
        <v>279</v>
      </c>
      <c r="C21" s="682"/>
      <c r="D21" s="682"/>
      <c r="E21" s="682"/>
      <c r="F21" s="682"/>
      <c r="G21" s="682"/>
      <c r="H21" s="682"/>
      <c r="I21" s="682"/>
      <c r="J21" s="682"/>
      <c r="K21" s="682"/>
      <c r="L21" s="682"/>
      <c r="M21" s="682"/>
      <c r="N21" s="682"/>
      <c r="O21" s="682"/>
      <c r="P21" s="682"/>
      <c r="Q21" s="683"/>
      <c r="R21" s="684">
        <v>29062</v>
      </c>
      <c r="S21" s="685"/>
      <c r="T21" s="685"/>
      <c r="U21" s="685"/>
      <c r="V21" s="685"/>
      <c r="W21" s="685"/>
      <c r="X21" s="685"/>
      <c r="Y21" s="686"/>
      <c r="Z21" s="687">
        <v>0.5</v>
      </c>
      <c r="AA21" s="687"/>
      <c r="AB21" s="687"/>
      <c r="AC21" s="687"/>
      <c r="AD21" s="688">
        <v>29062</v>
      </c>
      <c r="AE21" s="688"/>
      <c r="AF21" s="688"/>
      <c r="AG21" s="688"/>
      <c r="AH21" s="688"/>
      <c r="AI21" s="688"/>
      <c r="AJ21" s="688"/>
      <c r="AK21" s="688"/>
      <c r="AL21" s="689">
        <v>0.7</v>
      </c>
      <c r="AM21" s="690"/>
      <c r="AN21" s="690"/>
      <c r="AO21" s="691"/>
      <c r="AP21" s="703" t="s">
        <v>280</v>
      </c>
      <c r="AQ21" s="704"/>
      <c r="AR21" s="704"/>
      <c r="AS21" s="704"/>
      <c r="AT21" s="704"/>
      <c r="AU21" s="704"/>
      <c r="AV21" s="704"/>
      <c r="AW21" s="704"/>
      <c r="AX21" s="704"/>
      <c r="AY21" s="704"/>
      <c r="AZ21" s="704"/>
      <c r="BA21" s="704"/>
      <c r="BB21" s="704"/>
      <c r="BC21" s="704"/>
      <c r="BD21" s="704"/>
      <c r="BE21" s="704"/>
      <c r="BF21" s="705"/>
      <c r="BG21" s="684" t="s">
        <v>226</v>
      </c>
      <c r="BH21" s="685"/>
      <c r="BI21" s="685"/>
      <c r="BJ21" s="685"/>
      <c r="BK21" s="685"/>
      <c r="BL21" s="685"/>
      <c r="BM21" s="685"/>
      <c r="BN21" s="686"/>
      <c r="BO21" s="687" t="s">
        <v>226</v>
      </c>
      <c r="BP21" s="687"/>
      <c r="BQ21" s="687"/>
      <c r="BR21" s="687"/>
      <c r="BS21" s="693" t="s">
        <v>261</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15">
      <c r="B22" s="681" t="s">
        <v>281</v>
      </c>
      <c r="C22" s="682"/>
      <c r="D22" s="682"/>
      <c r="E22" s="682"/>
      <c r="F22" s="682"/>
      <c r="G22" s="682"/>
      <c r="H22" s="682"/>
      <c r="I22" s="682"/>
      <c r="J22" s="682"/>
      <c r="K22" s="682"/>
      <c r="L22" s="682"/>
      <c r="M22" s="682"/>
      <c r="N22" s="682"/>
      <c r="O22" s="682"/>
      <c r="P22" s="682"/>
      <c r="Q22" s="683"/>
      <c r="R22" s="684">
        <v>1840196</v>
      </c>
      <c r="S22" s="685"/>
      <c r="T22" s="685"/>
      <c r="U22" s="685"/>
      <c r="V22" s="685"/>
      <c r="W22" s="685"/>
      <c r="X22" s="685"/>
      <c r="Y22" s="686"/>
      <c r="Z22" s="687">
        <v>30.8</v>
      </c>
      <c r="AA22" s="687"/>
      <c r="AB22" s="687"/>
      <c r="AC22" s="687"/>
      <c r="AD22" s="688">
        <v>1655243</v>
      </c>
      <c r="AE22" s="688"/>
      <c r="AF22" s="688"/>
      <c r="AG22" s="688"/>
      <c r="AH22" s="688"/>
      <c r="AI22" s="688"/>
      <c r="AJ22" s="688"/>
      <c r="AK22" s="688"/>
      <c r="AL22" s="689">
        <v>41.8</v>
      </c>
      <c r="AM22" s="690"/>
      <c r="AN22" s="690"/>
      <c r="AO22" s="691"/>
      <c r="AP22" s="703" t="s">
        <v>282</v>
      </c>
      <c r="AQ22" s="704"/>
      <c r="AR22" s="704"/>
      <c r="AS22" s="704"/>
      <c r="AT22" s="704"/>
      <c r="AU22" s="704"/>
      <c r="AV22" s="704"/>
      <c r="AW22" s="704"/>
      <c r="AX22" s="704"/>
      <c r="AY22" s="704"/>
      <c r="AZ22" s="704"/>
      <c r="BA22" s="704"/>
      <c r="BB22" s="704"/>
      <c r="BC22" s="704"/>
      <c r="BD22" s="704"/>
      <c r="BE22" s="704"/>
      <c r="BF22" s="705"/>
      <c r="BG22" s="684" t="s">
        <v>236</v>
      </c>
      <c r="BH22" s="685"/>
      <c r="BI22" s="685"/>
      <c r="BJ22" s="685"/>
      <c r="BK22" s="685"/>
      <c r="BL22" s="685"/>
      <c r="BM22" s="685"/>
      <c r="BN22" s="686"/>
      <c r="BO22" s="687" t="s">
        <v>226</v>
      </c>
      <c r="BP22" s="687"/>
      <c r="BQ22" s="687"/>
      <c r="BR22" s="687"/>
      <c r="BS22" s="693" t="s">
        <v>137</v>
      </c>
      <c r="BT22" s="685"/>
      <c r="BU22" s="685"/>
      <c r="BV22" s="685"/>
      <c r="BW22" s="685"/>
      <c r="BX22" s="685"/>
      <c r="BY22" s="685"/>
      <c r="BZ22" s="685"/>
      <c r="CA22" s="685"/>
      <c r="CB22" s="694"/>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284</v>
      </c>
      <c r="C23" s="682"/>
      <c r="D23" s="682"/>
      <c r="E23" s="682"/>
      <c r="F23" s="682"/>
      <c r="G23" s="682"/>
      <c r="H23" s="682"/>
      <c r="I23" s="682"/>
      <c r="J23" s="682"/>
      <c r="K23" s="682"/>
      <c r="L23" s="682"/>
      <c r="M23" s="682"/>
      <c r="N23" s="682"/>
      <c r="O23" s="682"/>
      <c r="P23" s="682"/>
      <c r="Q23" s="683"/>
      <c r="R23" s="684">
        <v>1655243</v>
      </c>
      <c r="S23" s="685"/>
      <c r="T23" s="685"/>
      <c r="U23" s="685"/>
      <c r="V23" s="685"/>
      <c r="W23" s="685"/>
      <c r="X23" s="685"/>
      <c r="Y23" s="686"/>
      <c r="Z23" s="687">
        <v>27.7</v>
      </c>
      <c r="AA23" s="687"/>
      <c r="AB23" s="687"/>
      <c r="AC23" s="687"/>
      <c r="AD23" s="688">
        <v>1655243</v>
      </c>
      <c r="AE23" s="688"/>
      <c r="AF23" s="688"/>
      <c r="AG23" s="688"/>
      <c r="AH23" s="688"/>
      <c r="AI23" s="688"/>
      <c r="AJ23" s="688"/>
      <c r="AK23" s="688"/>
      <c r="AL23" s="689">
        <v>41.8</v>
      </c>
      <c r="AM23" s="690"/>
      <c r="AN23" s="690"/>
      <c r="AO23" s="691"/>
      <c r="AP23" s="703" t="s">
        <v>285</v>
      </c>
      <c r="AQ23" s="704"/>
      <c r="AR23" s="704"/>
      <c r="AS23" s="704"/>
      <c r="AT23" s="704"/>
      <c r="AU23" s="704"/>
      <c r="AV23" s="704"/>
      <c r="AW23" s="704"/>
      <c r="AX23" s="704"/>
      <c r="AY23" s="704"/>
      <c r="AZ23" s="704"/>
      <c r="BA23" s="704"/>
      <c r="BB23" s="704"/>
      <c r="BC23" s="704"/>
      <c r="BD23" s="704"/>
      <c r="BE23" s="704"/>
      <c r="BF23" s="705"/>
      <c r="BG23" s="684" t="s">
        <v>226</v>
      </c>
      <c r="BH23" s="685"/>
      <c r="BI23" s="685"/>
      <c r="BJ23" s="685"/>
      <c r="BK23" s="685"/>
      <c r="BL23" s="685"/>
      <c r="BM23" s="685"/>
      <c r="BN23" s="686"/>
      <c r="BO23" s="687" t="s">
        <v>261</v>
      </c>
      <c r="BP23" s="687"/>
      <c r="BQ23" s="687"/>
      <c r="BR23" s="687"/>
      <c r="BS23" s="693" t="s">
        <v>226</v>
      </c>
      <c r="BT23" s="685"/>
      <c r="BU23" s="685"/>
      <c r="BV23" s="685"/>
      <c r="BW23" s="685"/>
      <c r="BX23" s="685"/>
      <c r="BY23" s="685"/>
      <c r="BZ23" s="685"/>
      <c r="CA23" s="685"/>
      <c r="CB23" s="694"/>
      <c r="CD23" s="666" t="s">
        <v>220</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715" t="s">
        <v>289</v>
      </c>
      <c r="DM23" s="716"/>
      <c r="DN23" s="716"/>
      <c r="DO23" s="716"/>
      <c r="DP23" s="716"/>
      <c r="DQ23" s="716"/>
      <c r="DR23" s="716"/>
      <c r="DS23" s="716"/>
      <c r="DT23" s="716"/>
      <c r="DU23" s="716"/>
      <c r="DV23" s="717"/>
      <c r="DW23" s="666" t="s">
        <v>290</v>
      </c>
      <c r="DX23" s="667"/>
      <c r="DY23" s="667"/>
      <c r="DZ23" s="667"/>
      <c r="EA23" s="667"/>
      <c r="EB23" s="667"/>
      <c r="EC23" s="668"/>
    </row>
    <row r="24" spans="2:133" ht="11.25" customHeight="1" x14ac:dyDescent="0.15">
      <c r="B24" s="681" t="s">
        <v>291</v>
      </c>
      <c r="C24" s="682"/>
      <c r="D24" s="682"/>
      <c r="E24" s="682"/>
      <c r="F24" s="682"/>
      <c r="G24" s="682"/>
      <c r="H24" s="682"/>
      <c r="I24" s="682"/>
      <c r="J24" s="682"/>
      <c r="K24" s="682"/>
      <c r="L24" s="682"/>
      <c r="M24" s="682"/>
      <c r="N24" s="682"/>
      <c r="O24" s="682"/>
      <c r="P24" s="682"/>
      <c r="Q24" s="683"/>
      <c r="R24" s="684">
        <v>184953</v>
      </c>
      <c r="S24" s="685"/>
      <c r="T24" s="685"/>
      <c r="U24" s="685"/>
      <c r="V24" s="685"/>
      <c r="W24" s="685"/>
      <c r="X24" s="685"/>
      <c r="Y24" s="686"/>
      <c r="Z24" s="687">
        <v>3.1</v>
      </c>
      <c r="AA24" s="687"/>
      <c r="AB24" s="687"/>
      <c r="AC24" s="687"/>
      <c r="AD24" s="688" t="s">
        <v>137</v>
      </c>
      <c r="AE24" s="688"/>
      <c r="AF24" s="688"/>
      <c r="AG24" s="688"/>
      <c r="AH24" s="688"/>
      <c r="AI24" s="688"/>
      <c r="AJ24" s="688"/>
      <c r="AK24" s="688"/>
      <c r="AL24" s="689" t="s">
        <v>226</v>
      </c>
      <c r="AM24" s="690"/>
      <c r="AN24" s="690"/>
      <c r="AO24" s="691"/>
      <c r="AP24" s="703" t="s">
        <v>292</v>
      </c>
      <c r="AQ24" s="704"/>
      <c r="AR24" s="704"/>
      <c r="AS24" s="704"/>
      <c r="AT24" s="704"/>
      <c r="AU24" s="704"/>
      <c r="AV24" s="704"/>
      <c r="AW24" s="704"/>
      <c r="AX24" s="704"/>
      <c r="AY24" s="704"/>
      <c r="AZ24" s="704"/>
      <c r="BA24" s="704"/>
      <c r="BB24" s="704"/>
      <c r="BC24" s="704"/>
      <c r="BD24" s="704"/>
      <c r="BE24" s="704"/>
      <c r="BF24" s="705"/>
      <c r="BG24" s="684" t="s">
        <v>226</v>
      </c>
      <c r="BH24" s="685"/>
      <c r="BI24" s="685"/>
      <c r="BJ24" s="685"/>
      <c r="BK24" s="685"/>
      <c r="BL24" s="685"/>
      <c r="BM24" s="685"/>
      <c r="BN24" s="686"/>
      <c r="BO24" s="687" t="s">
        <v>226</v>
      </c>
      <c r="BP24" s="687"/>
      <c r="BQ24" s="687"/>
      <c r="BR24" s="687"/>
      <c r="BS24" s="693" t="s">
        <v>226</v>
      </c>
      <c r="BT24" s="685"/>
      <c r="BU24" s="685"/>
      <c r="BV24" s="685"/>
      <c r="BW24" s="685"/>
      <c r="BX24" s="685"/>
      <c r="BY24" s="685"/>
      <c r="BZ24" s="685"/>
      <c r="CA24" s="685"/>
      <c r="CB24" s="694"/>
      <c r="CD24" s="695" t="s">
        <v>293</v>
      </c>
      <c r="CE24" s="696"/>
      <c r="CF24" s="696"/>
      <c r="CG24" s="696"/>
      <c r="CH24" s="696"/>
      <c r="CI24" s="696"/>
      <c r="CJ24" s="696"/>
      <c r="CK24" s="696"/>
      <c r="CL24" s="696"/>
      <c r="CM24" s="696"/>
      <c r="CN24" s="696"/>
      <c r="CO24" s="696"/>
      <c r="CP24" s="696"/>
      <c r="CQ24" s="697"/>
      <c r="CR24" s="673">
        <v>2510569</v>
      </c>
      <c r="CS24" s="674"/>
      <c r="CT24" s="674"/>
      <c r="CU24" s="674"/>
      <c r="CV24" s="674"/>
      <c r="CW24" s="674"/>
      <c r="CX24" s="674"/>
      <c r="CY24" s="675"/>
      <c r="CZ24" s="678">
        <v>44.2</v>
      </c>
      <c r="DA24" s="679"/>
      <c r="DB24" s="679"/>
      <c r="DC24" s="698"/>
      <c r="DD24" s="718">
        <v>2009564</v>
      </c>
      <c r="DE24" s="674"/>
      <c r="DF24" s="674"/>
      <c r="DG24" s="674"/>
      <c r="DH24" s="674"/>
      <c r="DI24" s="674"/>
      <c r="DJ24" s="674"/>
      <c r="DK24" s="675"/>
      <c r="DL24" s="718">
        <v>2001329</v>
      </c>
      <c r="DM24" s="674"/>
      <c r="DN24" s="674"/>
      <c r="DO24" s="674"/>
      <c r="DP24" s="674"/>
      <c r="DQ24" s="674"/>
      <c r="DR24" s="674"/>
      <c r="DS24" s="674"/>
      <c r="DT24" s="674"/>
      <c r="DU24" s="674"/>
      <c r="DV24" s="675"/>
      <c r="DW24" s="678">
        <v>50.6</v>
      </c>
      <c r="DX24" s="679"/>
      <c r="DY24" s="679"/>
      <c r="DZ24" s="679"/>
      <c r="EA24" s="679"/>
      <c r="EB24" s="679"/>
      <c r="EC24" s="680"/>
    </row>
    <row r="25" spans="2:133" ht="11.25" customHeight="1" x14ac:dyDescent="0.15">
      <c r="B25" s="681" t="s">
        <v>294</v>
      </c>
      <c r="C25" s="682"/>
      <c r="D25" s="682"/>
      <c r="E25" s="682"/>
      <c r="F25" s="682"/>
      <c r="G25" s="682"/>
      <c r="H25" s="682"/>
      <c r="I25" s="682"/>
      <c r="J25" s="682"/>
      <c r="K25" s="682"/>
      <c r="L25" s="682"/>
      <c r="M25" s="682"/>
      <c r="N25" s="682"/>
      <c r="O25" s="682"/>
      <c r="P25" s="682"/>
      <c r="Q25" s="683"/>
      <c r="R25" s="684" t="s">
        <v>226</v>
      </c>
      <c r="S25" s="685"/>
      <c r="T25" s="685"/>
      <c r="U25" s="685"/>
      <c r="V25" s="685"/>
      <c r="W25" s="685"/>
      <c r="X25" s="685"/>
      <c r="Y25" s="686"/>
      <c r="Z25" s="687" t="s">
        <v>226</v>
      </c>
      <c r="AA25" s="687"/>
      <c r="AB25" s="687"/>
      <c r="AC25" s="687"/>
      <c r="AD25" s="688" t="s">
        <v>226</v>
      </c>
      <c r="AE25" s="688"/>
      <c r="AF25" s="688"/>
      <c r="AG25" s="688"/>
      <c r="AH25" s="688"/>
      <c r="AI25" s="688"/>
      <c r="AJ25" s="688"/>
      <c r="AK25" s="688"/>
      <c r="AL25" s="689" t="s">
        <v>226</v>
      </c>
      <c r="AM25" s="690"/>
      <c r="AN25" s="690"/>
      <c r="AO25" s="691"/>
      <c r="AP25" s="703" t="s">
        <v>295</v>
      </c>
      <c r="AQ25" s="704"/>
      <c r="AR25" s="704"/>
      <c r="AS25" s="704"/>
      <c r="AT25" s="704"/>
      <c r="AU25" s="704"/>
      <c r="AV25" s="704"/>
      <c r="AW25" s="704"/>
      <c r="AX25" s="704"/>
      <c r="AY25" s="704"/>
      <c r="AZ25" s="704"/>
      <c r="BA25" s="704"/>
      <c r="BB25" s="704"/>
      <c r="BC25" s="704"/>
      <c r="BD25" s="704"/>
      <c r="BE25" s="704"/>
      <c r="BF25" s="705"/>
      <c r="BG25" s="684" t="s">
        <v>226</v>
      </c>
      <c r="BH25" s="685"/>
      <c r="BI25" s="685"/>
      <c r="BJ25" s="685"/>
      <c r="BK25" s="685"/>
      <c r="BL25" s="685"/>
      <c r="BM25" s="685"/>
      <c r="BN25" s="686"/>
      <c r="BO25" s="687" t="s">
        <v>226</v>
      </c>
      <c r="BP25" s="687"/>
      <c r="BQ25" s="687"/>
      <c r="BR25" s="687"/>
      <c r="BS25" s="693" t="s">
        <v>226</v>
      </c>
      <c r="BT25" s="685"/>
      <c r="BU25" s="685"/>
      <c r="BV25" s="685"/>
      <c r="BW25" s="685"/>
      <c r="BX25" s="685"/>
      <c r="BY25" s="685"/>
      <c r="BZ25" s="685"/>
      <c r="CA25" s="685"/>
      <c r="CB25" s="694"/>
      <c r="CD25" s="699" t="s">
        <v>296</v>
      </c>
      <c r="CE25" s="700"/>
      <c r="CF25" s="700"/>
      <c r="CG25" s="700"/>
      <c r="CH25" s="700"/>
      <c r="CI25" s="700"/>
      <c r="CJ25" s="700"/>
      <c r="CK25" s="700"/>
      <c r="CL25" s="700"/>
      <c r="CM25" s="700"/>
      <c r="CN25" s="700"/>
      <c r="CO25" s="700"/>
      <c r="CP25" s="700"/>
      <c r="CQ25" s="701"/>
      <c r="CR25" s="684">
        <v>1062174</v>
      </c>
      <c r="CS25" s="721"/>
      <c r="CT25" s="721"/>
      <c r="CU25" s="721"/>
      <c r="CV25" s="721"/>
      <c r="CW25" s="721"/>
      <c r="CX25" s="721"/>
      <c r="CY25" s="722"/>
      <c r="CZ25" s="689">
        <v>18.7</v>
      </c>
      <c r="DA25" s="719"/>
      <c r="DB25" s="719"/>
      <c r="DC25" s="723"/>
      <c r="DD25" s="693">
        <v>1001867</v>
      </c>
      <c r="DE25" s="721"/>
      <c r="DF25" s="721"/>
      <c r="DG25" s="721"/>
      <c r="DH25" s="721"/>
      <c r="DI25" s="721"/>
      <c r="DJ25" s="721"/>
      <c r="DK25" s="722"/>
      <c r="DL25" s="693">
        <v>994614</v>
      </c>
      <c r="DM25" s="721"/>
      <c r="DN25" s="721"/>
      <c r="DO25" s="721"/>
      <c r="DP25" s="721"/>
      <c r="DQ25" s="721"/>
      <c r="DR25" s="721"/>
      <c r="DS25" s="721"/>
      <c r="DT25" s="721"/>
      <c r="DU25" s="721"/>
      <c r="DV25" s="722"/>
      <c r="DW25" s="689">
        <v>25.1</v>
      </c>
      <c r="DX25" s="719"/>
      <c r="DY25" s="719"/>
      <c r="DZ25" s="719"/>
      <c r="EA25" s="719"/>
      <c r="EB25" s="719"/>
      <c r="EC25" s="720"/>
    </row>
    <row r="26" spans="2:133" ht="11.25" customHeight="1" x14ac:dyDescent="0.15">
      <c r="B26" s="681" t="s">
        <v>297</v>
      </c>
      <c r="C26" s="682"/>
      <c r="D26" s="682"/>
      <c r="E26" s="682"/>
      <c r="F26" s="682"/>
      <c r="G26" s="682"/>
      <c r="H26" s="682"/>
      <c r="I26" s="682"/>
      <c r="J26" s="682"/>
      <c r="K26" s="682"/>
      <c r="L26" s="682"/>
      <c r="M26" s="682"/>
      <c r="N26" s="682"/>
      <c r="O26" s="682"/>
      <c r="P26" s="682"/>
      <c r="Q26" s="683"/>
      <c r="R26" s="684">
        <v>4108773</v>
      </c>
      <c r="S26" s="685"/>
      <c r="T26" s="685"/>
      <c r="U26" s="685"/>
      <c r="V26" s="685"/>
      <c r="W26" s="685"/>
      <c r="X26" s="685"/>
      <c r="Y26" s="686"/>
      <c r="Z26" s="687">
        <v>68.900000000000006</v>
      </c>
      <c r="AA26" s="687"/>
      <c r="AB26" s="687"/>
      <c r="AC26" s="687"/>
      <c r="AD26" s="688">
        <v>3923820</v>
      </c>
      <c r="AE26" s="688"/>
      <c r="AF26" s="688"/>
      <c r="AG26" s="688"/>
      <c r="AH26" s="688"/>
      <c r="AI26" s="688"/>
      <c r="AJ26" s="688"/>
      <c r="AK26" s="688"/>
      <c r="AL26" s="689">
        <v>99.1</v>
      </c>
      <c r="AM26" s="690"/>
      <c r="AN26" s="690"/>
      <c r="AO26" s="691"/>
      <c r="AP26" s="703" t="s">
        <v>298</v>
      </c>
      <c r="AQ26" s="730"/>
      <c r="AR26" s="730"/>
      <c r="AS26" s="730"/>
      <c r="AT26" s="730"/>
      <c r="AU26" s="730"/>
      <c r="AV26" s="730"/>
      <c r="AW26" s="730"/>
      <c r="AX26" s="730"/>
      <c r="AY26" s="730"/>
      <c r="AZ26" s="730"/>
      <c r="BA26" s="730"/>
      <c r="BB26" s="730"/>
      <c r="BC26" s="730"/>
      <c r="BD26" s="730"/>
      <c r="BE26" s="730"/>
      <c r="BF26" s="705"/>
      <c r="BG26" s="684" t="s">
        <v>226</v>
      </c>
      <c r="BH26" s="685"/>
      <c r="BI26" s="685"/>
      <c r="BJ26" s="685"/>
      <c r="BK26" s="685"/>
      <c r="BL26" s="685"/>
      <c r="BM26" s="685"/>
      <c r="BN26" s="686"/>
      <c r="BO26" s="687" t="s">
        <v>226</v>
      </c>
      <c r="BP26" s="687"/>
      <c r="BQ26" s="687"/>
      <c r="BR26" s="687"/>
      <c r="BS26" s="693" t="s">
        <v>236</v>
      </c>
      <c r="BT26" s="685"/>
      <c r="BU26" s="685"/>
      <c r="BV26" s="685"/>
      <c r="BW26" s="685"/>
      <c r="BX26" s="685"/>
      <c r="BY26" s="685"/>
      <c r="BZ26" s="685"/>
      <c r="CA26" s="685"/>
      <c r="CB26" s="694"/>
      <c r="CD26" s="699" t="s">
        <v>299</v>
      </c>
      <c r="CE26" s="700"/>
      <c r="CF26" s="700"/>
      <c r="CG26" s="700"/>
      <c r="CH26" s="700"/>
      <c r="CI26" s="700"/>
      <c r="CJ26" s="700"/>
      <c r="CK26" s="700"/>
      <c r="CL26" s="700"/>
      <c r="CM26" s="700"/>
      <c r="CN26" s="700"/>
      <c r="CO26" s="700"/>
      <c r="CP26" s="700"/>
      <c r="CQ26" s="701"/>
      <c r="CR26" s="684">
        <v>694747</v>
      </c>
      <c r="CS26" s="685"/>
      <c r="CT26" s="685"/>
      <c r="CU26" s="685"/>
      <c r="CV26" s="685"/>
      <c r="CW26" s="685"/>
      <c r="CX26" s="685"/>
      <c r="CY26" s="686"/>
      <c r="CZ26" s="689">
        <v>12.2</v>
      </c>
      <c r="DA26" s="719"/>
      <c r="DB26" s="719"/>
      <c r="DC26" s="723"/>
      <c r="DD26" s="693">
        <v>646218</v>
      </c>
      <c r="DE26" s="685"/>
      <c r="DF26" s="685"/>
      <c r="DG26" s="685"/>
      <c r="DH26" s="685"/>
      <c r="DI26" s="685"/>
      <c r="DJ26" s="685"/>
      <c r="DK26" s="686"/>
      <c r="DL26" s="693" t="s">
        <v>258</v>
      </c>
      <c r="DM26" s="685"/>
      <c r="DN26" s="685"/>
      <c r="DO26" s="685"/>
      <c r="DP26" s="685"/>
      <c r="DQ26" s="685"/>
      <c r="DR26" s="685"/>
      <c r="DS26" s="685"/>
      <c r="DT26" s="685"/>
      <c r="DU26" s="685"/>
      <c r="DV26" s="686"/>
      <c r="DW26" s="689" t="s">
        <v>226</v>
      </c>
      <c r="DX26" s="719"/>
      <c r="DY26" s="719"/>
      <c r="DZ26" s="719"/>
      <c r="EA26" s="719"/>
      <c r="EB26" s="719"/>
      <c r="EC26" s="720"/>
    </row>
    <row r="27" spans="2:133" ht="11.25" customHeight="1" x14ac:dyDescent="0.15">
      <c r="B27" s="681" t="s">
        <v>300</v>
      </c>
      <c r="C27" s="682"/>
      <c r="D27" s="682"/>
      <c r="E27" s="682"/>
      <c r="F27" s="682"/>
      <c r="G27" s="682"/>
      <c r="H27" s="682"/>
      <c r="I27" s="682"/>
      <c r="J27" s="682"/>
      <c r="K27" s="682"/>
      <c r="L27" s="682"/>
      <c r="M27" s="682"/>
      <c r="N27" s="682"/>
      <c r="O27" s="682"/>
      <c r="P27" s="682"/>
      <c r="Q27" s="683"/>
      <c r="R27" s="684">
        <v>2771</v>
      </c>
      <c r="S27" s="685"/>
      <c r="T27" s="685"/>
      <c r="U27" s="685"/>
      <c r="V27" s="685"/>
      <c r="W27" s="685"/>
      <c r="X27" s="685"/>
      <c r="Y27" s="686"/>
      <c r="Z27" s="687">
        <v>0</v>
      </c>
      <c r="AA27" s="687"/>
      <c r="AB27" s="687"/>
      <c r="AC27" s="687"/>
      <c r="AD27" s="688">
        <v>2771</v>
      </c>
      <c r="AE27" s="688"/>
      <c r="AF27" s="688"/>
      <c r="AG27" s="688"/>
      <c r="AH27" s="688"/>
      <c r="AI27" s="688"/>
      <c r="AJ27" s="688"/>
      <c r="AK27" s="688"/>
      <c r="AL27" s="689">
        <v>0.1</v>
      </c>
      <c r="AM27" s="690"/>
      <c r="AN27" s="690"/>
      <c r="AO27" s="691"/>
      <c r="AP27" s="681" t="s">
        <v>301</v>
      </c>
      <c r="AQ27" s="682"/>
      <c r="AR27" s="682"/>
      <c r="AS27" s="682"/>
      <c r="AT27" s="682"/>
      <c r="AU27" s="682"/>
      <c r="AV27" s="682"/>
      <c r="AW27" s="682"/>
      <c r="AX27" s="682"/>
      <c r="AY27" s="682"/>
      <c r="AZ27" s="682"/>
      <c r="BA27" s="682"/>
      <c r="BB27" s="682"/>
      <c r="BC27" s="682"/>
      <c r="BD27" s="682"/>
      <c r="BE27" s="682"/>
      <c r="BF27" s="683"/>
      <c r="BG27" s="684">
        <v>1838417</v>
      </c>
      <c r="BH27" s="685"/>
      <c r="BI27" s="685"/>
      <c r="BJ27" s="685"/>
      <c r="BK27" s="685"/>
      <c r="BL27" s="685"/>
      <c r="BM27" s="685"/>
      <c r="BN27" s="686"/>
      <c r="BO27" s="687">
        <v>100</v>
      </c>
      <c r="BP27" s="687"/>
      <c r="BQ27" s="687"/>
      <c r="BR27" s="687"/>
      <c r="BS27" s="693" t="s">
        <v>258</v>
      </c>
      <c r="BT27" s="685"/>
      <c r="BU27" s="685"/>
      <c r="BV27" s="685"/>
      <c r="BW27" s="685"/>
      <c r="BX27" s="685"/>
      <c r="BY27" s="685"/>
      <c r="BZ27" s="685"/>
      <c r="CA27" s="685"/>
      <c r="CB27" s="694"/>
      <c r="CD27" s="699" t="s">
        <v>302</v>
      </c>
      <c r="CE27" s="700"/>
      <c r="CF27" s="700"/>
      <c r="CG27" s="700"/>
      <c r="CH27" s="700"/>
      <c r="CI27" s="700"/>
      <c r="CJ27" s="700"/>
      <c r="CK27" s="700"/>
      <c r="CL27" s="700"/>
      <c r="CM27" s="700"/>
      <c r="CN27" s="700"/>
      <c r="CO27" s="700"/>
      <c r="CP27" s="700"/>
      <c r="CQ27" s="701"/>
      <c r="CR27" s="684">
        <v>629952</v>
      </c>
      <c r="CS27" s="721"/>
      <c r="CT27" s="721"/>
      <c r="CU27" s="721"/>
      <c r="CV27" s="721"/>
      <c r="CW27" s="721"/>
      <c r="CX27" s="721"/>
      <c r="CY27" s="722"/>
      <c r="CZ27" s="689">
        <v>11.1</v>
      </c>
      <c r="DA27" s="719"/>
      <c r="DB27" s="719"/>
      <c r="DC27" s="723"/>
      <c r="DD27" s="693">
        <v>199092</v>
      </c>
      <c r="DE27" s="721"/>
      <c r="DF27" s="721"/>
      <c r="DG27" s="721"/>
      <c r="DH27" s="721"/>
      <c r="DI27" s="721"/>
      <c r="DJ27" s="721"/>
      <c r="DK27" s="722"/>
      <c r="DL27" s="693">
        <v>198110</v>
      </c>
      <c r="DM27" s="721"/>
      <c r="DN27" s="721"/>
      <c r="DO27" s="721"/>
      <c r="DP27" s="721"/>
      <c r="DQ27" s="721"/>
      <c r="DR27" s="721"/>
      <c r="DS27" s="721"/>
      <c r="DT27" s="721"/>
      <c r="DU27" s="721"/>
      <c r="DV27" s="722"/>
      <c r="DW27" s="689">
        <v>5</v>
      </c>
      <c r="DX27" s="719"/>
      <c r="DY27" s="719"/>
      <c r="DZ27" s="719"/>
      <c r="EA27" s="719"/>
      <c r="EB27" s="719"/>
      <c r="EC27" s="720"/>
    </row>
    <row r="28" spans="2:133" ht="11.25" customHeight="1" x14ac:dyDescent="0.15">
      <c r="B28" s="681" t="s">
        <v>303</v>
      </c>
      <c r="C28" s="682"/>
      <c r="D28" s="682"/>
      <c r="E28" s="682"/>
      <c r="F28" s="682"/>
      <c r="G28" s="682"/>
      <c r="H28" s="682"/>
      <c r="I28" s="682"/>
      <c r="J28" s="682"/>
      <c r="K28" s="682"/>
      <c r="L28" s="682"/>
      <c r="M28" s="682"/>
      <c r="N28" s="682"/>
      <c r="O28" s="682"/>
      <c r="P28" s="682"/>
      <c r="Q28" s="683"/>
      <c r="R28" s="684">
        <v>17802</v>
      </c>
      <c r="S28" s="685"/>
      <c r="T28" s="685"/>
      <c r="U28" s="685"/>
      <c r="V28" s="685"/>
      <c r="W28" s="685"/>
      <c r="X28" s="685"/>
      <c r="Y28" s="686"/>
      <c r="Z28" s="687">
        <v>0.3</v>
      </c>
      <c r="AA28" s="687"/>
      <c r="AB28" s="687"/>
      <c r="AC28" s="687"/>
      <c r="AD28" s="688" t="s">
        <v>236</v>
      </c>
      <c r="AE28" s="688"/>
      <c r="AF28" s="688"/>
      <c r="AG28" s="688"/>
      <c r="AH28" s="688"/>
      <c r="AI28" s="688"/>
      <c r="AJ28" s="688"/>
      <c r="AK28" s="688"/>
      <c r="AL28" s="689" t="s">
        <v>226</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304</v>
      </c>
      <c r="CE28" s="700"/>
      <c r="CF28" s="700"/>
      <c r="CG28" s="700"/>
      <c r="CH28" s="700"/>
      <c r="CI28" s="700"/>
      <c r="CJ28" s="700"/>
      <c r="CK28" s="700"/>
      <c r="CL28" s="700"/>
      <c r="CM28" s="700"/>
      <c r="CN28" s="700"/>
      <c r="CO28" s="700"/>
      <c r="CP28" s="700"/>
      <c r="CQ28" s="701"/>
      <c r="CR28" s="684">
        <v>818443</v>
      </c>
      <c r="CS28" s="685"/>
      <c r="CT28" s="685"/>
      <c r="CU28" s="685"/>
      <c r="CV28" s="685"/>
      <c r="CW28" s="685"/>
      <c r="CX28" s="685"/>
      <c r="CY28" s="686"/>
      <c r="CZ28" s="689">
        <v>14.4</v>
      </c>
      <c r="DA28" s="719"/>
      <c r="DB28" s="719"/>
      <c r="DC28" s="723"/>
      <c r="DD28" s="693">
        <v>808605</v>
      </c>
      <c r="DE28" s="685"/>
      <c r="DF28" s="685"/>
      <c r="DG28" s="685"/>
      <c r="DH28" s="685"/>
      <c r="DI28" s="685"/>
      <c r="DJ28" s="685"/>
      <c r="DK28" s="686"/>
      <c r="DL28" s="693">
        <v>808605</v>
      </c>
      <c r="DM28" s="685"/>
      <c r="DN28" s="685"/>
      <c r="DO28" s="685"/>
      <c r="DP28" s="685"/>
      <c r="DQ28" s="685"/>
      <c r="DR28" s="685"/>
      <c r="DS28" s="685"/>
      <c r="DT28" s="685"/>
      <c r="DU28" s="685"/>
      <c r="DV28" s="686"/>
      <c r="DW28" s="689">
        <v>20.399999999999999</v>
      </c>
      <c r="DX28" s="719"/>
      <c r="DY28" s="719"/>
      <c r="DZ28" s="719"/>
      <c r="EA28" s="719"/>
      <c r="EB28" s="719"/>
      <c r="EC28" s="720"/>
    </row>
    <row r="29" spans="2:133" ht="11.25" customHeight="1" x14ac:dyDescent="0.15">
      <c r="B29" s="681" t="s">
        <v>305</v>
      </c>
      <c r="C29" s="682"/>
      <c r="D29" s="682"/>
      <c r="E29" s="682"/>
      <c r="F29" s="682"/>
      <c r="G29" s="682"/>
      <c r="H29" s="682"/>
      <c r="I29" s="682"/>
      <c r="J29" s="682"/>
      <c r="K29" s="682"/>
      <c r="L29" s="682"/>
      <c r="M29" s="682"/>
      <c r="N29" s="682"/>
      <c r="O29" s="682"/>
      <c r="P29" s="682"/>
      <c r="Q29" s="683"/>
      <c r="R29" s="684">
        <v>53901</v>
      </c>
      <c r="S29" s="685"/>
      <c r="T29" s="685"/>
      <c r="U29" s="685"/>
      <c r="V29" s="685"/>
      <c r="W29" s="685"/>
      <c r="X29" s="685"/>
      <c r="Y29" s="686"/>
      <c r="Z29" s="687">
        <v>0.9</v>
      </c>
      <c r="AA29" s="687"/>
      <c r="AB29" s="687"/>
      <c r="AC29" s="687"/>
      <c r="AD29" s="688">
        <v>1432</v>
      </c>
      <c r="AE29" s="688"/>
      <c r="AF29" s="688"/>
      <c r="AG29" s="688"/>
      <c r="AH29" s="688"/>
      <c r="AI29" s="688"/>
      <c r="AJ29" s="688"/>
      <c r="AK29" s="688"/>
      <c r="AL29" s="689">
        <v>0</v>
      </c>
      <c r="AM29" s="690"/>
      <c r="AN29" s="690"/>
      <c r="AO29" s="691"/>
      <c r="AP29" s="733"/>
      <c r="AQ29" s="734"/>
      <c r="AR29" s="734"/>
      <c r="AS29" s="734"/>
      <c r="AT29" s="734"/>
      <c r="AU29" s="734"/>
      <c r="AV29" s="734"/>
      <c r="AW29" s="734"/>
      <c r="AX29" s="734"/>
      <c r="AY29" s="734"/>
      <c r="AZ29" s="734"/>
      <c r="BA29" s="734"/>
      <c r="BB29" s="734"/>
      <c r="BC29" s="734"/>
      <c r="BD29" s="734"/>
      <c r="BE29" s="734"/>
      <c r="BF29" s="735"/>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306</v>
      </c>
      <c r="CE29" s="725"/>
      <c r="CF29" s="699" t="s">
        <v>307</v>
      </c>
      <c r="CG29" s="700"/>
      <c r="CH29" s="700"/>
      <c r="CI29" s="700"/>
      <c r="CJ29" s="700"/>
      <c r="CK29" s="700"/>
      <c r="CL29" s="700"/>
      <c r="CM29" s="700"/>
      <c r="CN29" s="700"/>
      <c r="CO29" s="700"/>
      <c r="CP29" s="700"/>
      <c r="CQ29" s="701"/>
      <c r="CR29" s="684">
        <v>818443</v>
      </c>
      <c r="CS29" s="721"/>
      <c r="CT29" s="721"/>
      <c r="CU29" s="721"/>
      <c r="CV29" s="721"/>
      <c r="CW29" s="721"/>
      <c r="CX29" s="721"/>
      <c r="CY29" s="722"/>
      <c r="CZ29" s="689">
        <v>14.4</v>
      </c>
      <c r="DA29" s="719"/>
      <c r="DB29" s="719"/>
      <c r="DC29" s="723"/>
      <c r="DD29" s="693">
        <v>808605</v>
      </c>
      <c r="DE29" s="721"/>
      <c r="DF29" s="721"/>
      <c r="DG29" s="721"/>
      <c r="DH29" s="721"/>
      <c r="DI29" s="721"/>
      <c r="DJ29" s="721"/>
      <c r="DK29" s="722"/>
      <c r="DL29" s="693">
        <v>808605</v>
      </c>
      <c r="DM29" s="721"/>
      <c r="DN29" s="721"/>
      <c r="DO29" s="721"/>
      <c r="DP29" s="721"/>
      <c r="DQ29" s="721"/>
      <c r="DR29" s="721"/>
      <c r="DS29" s="721"/>
      <c r="DT29" s="721"/>
      <c r="DU29" s="721"/>
      <c r="DV29" s="722"/>
      <c r="DW29" s="689">
        <v>20.399999999999999</v>
      </c>
      <c r="DX29" s="719"/>
      <c r="DY29" s="719"/>
      <c r="DZ29" s="719"/>
      <c r="EA29" s="719"/>
      <c r="EB29" s="719"/>
      <c r="EC29" s="720"/>
    </row>
    <row r="30" spans="2:133" ht="11.25" customHeight="1" x14ac:dyDescent="0.15">
      <c r="B30" s="681" t="s">
        <v>308</v>
      </c>
      <c r="C30" s="682"/>
      <c r="D30" s="682"/>
      <c r="E30" s="682"/>
      <c r="F30" s="682"/>
      <c r="G30" s="682"/>
      <c r="H30" s="682"/>
      <c r="I30" s="682"/>
      <c r="J30" s="682"/>
      <c r="K30" s="682"/>
      <c r="L30" s="682"/>
      <c r="M30" s="682"/>
      <c r="N30" s="682"/>
      <c r="O30" s="682"/>
      <c r="P30" s="682"/>
      <c r="Q30" s="683"/>
      <c r="R30" s="684">
        <v>5122</v>
      </c>
      <c r="S30" s="685"/>
      <c r="T30" s="685"/>
      <c r="U30" s="685"/>
      <c r="V30" s="685"/>
      <c r="W30" s="685"/>
      <c r="X30" s="685"/>
      <c r="Y30" s="686"/>
      <c r="Z30" s="687">
        <v>0.1</v>
      </c>
      <c r="AA30" s="687"/>
      <c r="AB30" s="687"/>
      <c r="AC30" s="687"/>
      <c r="AD30" s="688" t="s">
        <v>226</v>
      </c>
      <c r="AE30" s="688"/>
      <c r="AF30" s="688"/>
      <c r="AG30" s="688"/>
      <c r="AH30" s="688"/>
      <c r="AI30" s="688"/>
      <c r="AJ30" s="688"/>
      <c r="AK30" s="688"/>
      <c r="AL30" s="689" t="s">
        <v>261</v>
      </c>
      <c r="AM30" s="690"/>
      <c r="AN30" s="690"/>
      <c r="AO30" s="691"/>
      <c r="AP30" s="663" t="s">
        <v>220</v>
      </c>
      <c r="AQ30" s="664"/>
      <c r="AR30" s="664"/>
      <c r="AS30" s="664"/>
      <c r="AT30" s="664"/>
      <c r="AU30" s="664"/>
      <c r="AV30" s="664"/>
      <c r="AW30" s="664"/>
      <c r="AX30" s="664"/>
      <c r="AY30" s="664"/>
      <c r="AZ30" s="664"/>
      <c r="BA30" s="664"/>
      <c r="BB30" s="664"/>
      <c r="BC30" s="664"/>
      <c r="BD30" s="664"/>
      <c r="BE30" s="664"/>
      <c r="BF30" s="665"/>
      <c r="BG30" s="663" t="s">
        <v>309</v>
      </c>
      <c r="BH30" s="731"/>
      <c r="BI30" s="731"/>
      <c r="BJ30" s="731"/>
      <c r="BK30" s="731"/>
      <c r="BL30" s="731"/>
      <c r="BM30" s="731"/>
      <c r="BN30" s="731"/>
      <c r="BO30" s="731"/>
      <c r="BP30" s="731"/>
      <c r="BQ30" s="732"/>
      <c r="BR30" s="663" t="s">
        <v>310</v>
      </c>
      <c r="BS30" s="731"/>
      <c r="BT30" s="731"/>
      <c r="BU30" s="731"/>
      <c r="BV30" s="731"/>
      <c r="BW30" s="731"/>
      <c r="BX30" s="731"/>
      <c r="BY30" s="731"/>
      <c r="BZ30" s="731"/>
      <c r="CA30" s="731"/>
      <c r="CB30" s="732"/>
      <c r="CD30" s="726"/>
      <c r="CE30" s="727"/>
      <c r="CF30" s="699" t="s">
        <v>311</v>
      </c>
      <c r="CG30" s="700"/>
      <c r="CH30" s="700"/>
      <c r="CI30" s="700"/>
      <c r="CJ30" s="700"/>
      <c r="CK30" s="700"/>
      <c r="CL30" s="700"/>
      <c r="CM30" s="700"/>
      <c r="CN30" s="700"/>
      <c r="CO30" s="700"/>
      <c r="CP30" s="700"/>
      <c r="CQ30" s="701"/>
      <c r="CR30" s="684">
        <v>795275</v>
      </c>
      <c r="CS30" s="685"/>
      <c r="CT30" s="685"/>
      <c r="CU30" s="685"/>
      <c r="CV30" s="685"/>
      <c r="CW30" s="685"/>
      <c r="CX30" s="685"/>
      <c r="CY30" s="686"/>
      <c r="CZ30" s="689">
        <v>14</v>
      </c>
      <c r="DA30" s="719"/>
      <c r="DB30" s="719"/>
      <c r="DC30" s="723"/>
      <c r="DD30" s="693">
        <v>785607</v>
      </c>
      <c r="DE30" s="685"/>
      <c r="DF30" s="685"/>
      <c r="DG30" s="685"/>
      <c r="DH30" s="685"/>
      <c r="DI30" s="685"/>
      <c r="DJ30" s="685"/>
      <c r="DK30" s="686"/>
      <c r="DL30" s="693">
        <v>785607</v>
      </c>
      <c r="DM30" s="685"/>
      <c r="DN30" s="685"/>
      <c r="DO30" s="685"/>
      <c r="DP30" s="685"/>
      <c r="DQ30" s="685"/>
      <c r="DR30" s="685"/>
      <c r="DS30" s="685"/>
      <c r="DT30" s="685"/>
      <c r="DU30" s="685"/>
      <c r="DV30" s="686"/>
      <c r="DW30" s="689">
        <v>19.8</v>
      </c>
      <c r="DX30" s="719"/>
      <c r="DY30" s="719"/>
      <c r="DZ30" s="719"/>
      <c r="EA30" s="719"/>
      <c r="EB30" s="719"/>
      <c r="EC30" s="720"/>
    </row>
    <row r="31" spans="2:133" ht="11.25" customHeight="1" x14ac:dyDescent="0.15">
      <c r="B31" s="681" t="s">
        <v>312</v>
      </c>
      <c r="C31" s="682"/>
      <c r="D31" s="682"/>
      <c r="E31" s="682"/>
      <c r="F31" s="682"/>
      <c r="G31" s="682"/>
      <c r="H31" s="682"/>
      <c r="I31" s="682"/>
      <c r="J31" s="682"/>
      <c r="K31" s="682"/>
      <c r="L31" s="682"/>
      <c r="M31" s="682"/>
      <c r="N31" s="682"/>
      <c r="O31" s="682"/>
      <c r="P31" s="682"/>
      <c r="Q31" s="683"/>
      <c r="R31" s="684">
        <v>456099</v>
      </c>
      <c r="S31" s="685"/>
      <c r="T31" s="685"/>
      <c r="U31" s="685"/>
      <c r="V31" s="685"/>
      <c r="W31" s="685"/>
      <c r="X31" s="685"/>
      <c r="Y31" s="686"/>
      <c r="Z31" s="687">
        <v>7.6</v>
      </c>
      <c r="AA31" s="687"/>
      <c r="AB31" s="687"/>
      <c r="AC31" s="687"/>
      <c r="AD31" s="688" t="s">
        <v>137</v>
      </c>
      <c r="AE31" s="688"/>
      <c r="AF31" s="688"/>
      <c r="AG31" s="688"/>
      <c r="AH31" s="688"/>
      <c r="AI31" s="688"/>
      <c r="AJ31" s="688"/>
      <c r="AK31" s="688"/>
      <c r="AL31" s="689" t="s">
        <v>236</v>
      </c>
      <c r="AM31" s="690"/>
      <c r="AN31" s="690"/>
      <c r="AO31" s="691"/>
      <c r="AP31" s="738" t="s">
        <v>313</v>
      </c>
      <c r="AQ31" s="739"/>
      <c r="AR31" s="739"/>
      <c r="AS31" s="739"/>
      <c r="AT31" s="744" t="s">
        <v>314</v>
      </c>
      <c r="AU31" s="231"/>
      <c r="AV31" s="231"/>
      <c r="AW31" s="231"/>
      <c r="AX31" s="670" t="s">
        <v>187</v>
      </c>
      <c r="AY31" s="671"/>
      <c r="AZ31" s="671"/>
      <c r="BA31" s="671"/>
      <c r="BB31" s="671"/>
      <c r="BC31" s="671"/>
      <c r="BD31" s="671"/>
      <c r="BE31" s="671"/>
      <c r="BF31" s="672"/>
      <c r="BG31" s="752">
        <v>98.9</v>
      </c>
      <c r="BH31" s="736"/>
      <c r="BI31" s="736"/>
      <c r="BJ31" s="736"/>
      <c r="BK31" s="736"/>
      <c r="BL31" s="736"/>
      <c r="BM31" s="679">
        <v>96.7</v>
      </c>
      <c r="BN31" s="736"/>
      <c r="BO31" s="736"/>
      <c r="BP31" s="736"/>
      <c r="BQ31" s="737"/>
      <c r="BR31" s="752">
        <v>98.7</v>
      </c>
      <c r="BS31" s="736"/>
      <c r="BT31" s="736"/>
      <c r="BU31" s="736"/>
      <c r="BV31" s="736"/>
      <c r="BW31" s="736"/>
      <c r="BX31" s="679">
        <v>96.4</v>
      </c>
      <c r="BY31" s="736"/>
      <c r="BZ31" s="736"/>
      <c r="CA31" s="736"/>
      <c r="CB31" s="737"/>
      <c r="CD31" s="726"/>
      <c r="CE31" s="727"/>
      <c r="CF31" s="699" t="s">
        <v>315</v>
      </c>
      <c r="CG31" s="700"/>
      <c r="CH31" s="700"/>
      <c r="CI31" s="700"/>
      <c r="CJ31" s="700"/>
      <c r="CK31" s="700"/>
      <c r="CL31" s="700"/>
      <c r="CM31" s="700"/>
      <c r="CN31" s="700"/>
      <c r="CO31" s="700"/>
      <c r="CP31" s="700"/>
      <c r="CQ31" s="701"/>
      <c r="CR31" s="684">
        <v>23168</v>
      </c>
      <c r="CS31" s="721"/>
      <c r="CT31" s="721"/>
      <c r="CU31" s="721"/>
      <c r="CV31" s="721"/>
      <c r="CW31" s="721"/>
      <c r="CX31" s="721"/>
      <c r="CY31" s="722"/>
      <c r="CZ31" s="689">
        <v>0.4</v>
      </c>
      <c r="DA31" s="719"/>
      <c r="DB31" s="719"/>
      <c r="DC31" s="723"/>
      <c r="DD31" s="693">
        <v>22998</v>
      </c>
      <c r="DE31" s="721"/>
      <c r="DF31" s="721"/>
      <c r="DG31" s="721"/>
      <c r="DH31" s="721"/>
      <c r="DI31" s="721"/>
      <c r="DJ31" s="721"/>
      <c r="DK31" s="722"/>
      <c r="DL31" s="693">
        <v>22998</v>
      </c>
      <c r="DM31" s="721"/>
      <c r="DN31" s="721"/>
      <c r="DO31" s="721"/>
      <c r="DP31" s="721"/>
      <c r="DQ31" s="721"/>
      <c r="DR31" s="721"/>
      <c r="DS31" s="721"/>
      <c r="DT31" s="721"/>
      <c r="DU31" s="721"/>
      <c r="DV31" s="722"/>
      <c r="DW31" s="689">
        <v>0.6</v>
      </c>
      <c r="DX31" s="719"/>
      <c r="DY31" s="719"/>
      <c r="DZ31" s="719"/>
      <c r="EA31" s="719"/>
      <c r="EB31" s="719"/>
      <c r="EC31" s="720"/>
    </row>
    <row r="32" spans="2:133" ht="11.25" customHeight="1" x14ac:dyDescent="0.15">
      <c r="B32" s="747" t="s">
        <v>316</v>
      </c>
      <c r="C32" s="748"/>
      <c r="D32" s="748"/>
      <c r="E32" s="748"/>
      <c r="F32" s="748"/>
      <c r="G32" s="748"/>
      <c r="H32" s="748"/>
      <c r="I32" s="748"/>
      <c r="J32" s="748"/>
      <c r="K32" s="748"/>
      <c r="L32" s="748"/>
      <c r="M32" s="748"/>
      <c r="N32" s="748"/>
      <c r="O32" s="748"/>
      <c r="P32" s="748"/>
      <c r="Q32" s="749"/>
      <c r="R32" s="684" t="s">
        <v>226</v>
      </c>
      <c r="S32" s="685"/>
      <c r="T32" s="685"/>
      <c r="U32" s="685"/>
      <c r="V32" s="685"/>
      <c r="W32" s="685"/>
      <c r="X32" s="685"/>
      <c r="Y32" s="686"/>
      <c r="Z32" s="687" t="s">
        <v>226</v>
      </c>
      <c r="AA32" s="687"/>
      <c r="AB32" s="687"/>
      <c r="AC32" s="687"/>
      <c r="AD32" s="688" t="s">
        <v>226</v>
      </c>
      <c r="AE32" s="688"/>
      <c r="AF32" s="688"/>
      <c r="AG32" s="688"/>
      <c r="AH32" s="688"/>
      <c r="AI32" s="688"/>
      <c r="AJ32" s="688"/>
      <c r="AK32" s="688"/>
      <c r="AL32" s="689" t="s">
        <v>233</v>
      </c>
      <c r="AM32" s="690"/>
      <c r="AN32" s="690"/>
      <c r="AO32" s="691"/>
      <c r="AP32" s="740"/>
      <c r="AQ32" s="741"/>
      <c r="AR32" s="741"/>
      <c r="AS32" s="741"/>
      <c r="AT32" s="745"/>
      <c r="AU32" s="230" t="s">
        <v>317</v>
      </c>
      <c r="AV32" s="230"/>
      <c r="AW32" s="230"/>
      <c r="AX32" s="681" t="s">
        <v>318</v>
      </c>
      <c r="AY32" s="682"/>
      <c r="AZ32" s="682"/>
      <c r="BA32" s="682"/>
      <c r="BB32" s="682"/>
      <c r="BC32" s="682"/>
      <c r="BD32" s="682"/>
      <c r="BE32" s="682"/>
      <c r="BF32" s="683"/>
      <c r="BG32" s="753">
        <v>99.3</v>
      </c>
      <c r="BH32" s="721"/>
      <c r="BI32" s="721"/>
      <c r="BJ32" s="721"/>
      <c r="BK32" s="721"/>
      <c r="BL32" s="721"/>
      <c r="BM32" s="690">
        <v>97.8</v>
      </c>
      <c r="BN32" s="750"/>
      <c r="BO32" s="750"/>
      <c r="BP32" s="750"/>
      <c r="BQ32" s="751"/>
      <c r="BR32" s="753">
        <v>98.7</v>
      </c>
      <c r="BS32" s="721"/>
      <c r="BT32" s="721"/>
      <c r="BU32" s="721"/>
      <c r="BV32" s="721"/>
      <c r="BW32" s="721"/>
      <c r="BX32" s="690">
        <v>97.2</v>
      </c>
      <c r="BY32" s="750"/>
      <c r="BZ32" s="750"/>
      <c r="CA32" s="750"/>
      <c r="CB32" s="751"/>
      <c r="CD32" s="728"/>
      <c r="CE32" s="729"/>
      <c r="CF32" s="699" t="s">
        <v>319</v>
      </c>
      <c r="CG32" s="700"/>
      <c r="CH32" s="700"/>
      <c r="CI32" s="700"/>
      <c r="CJ32" s="700"/>
      <c r="CK32" s="700"/>
      <c r="CL32" s="700"/>
      <c r="CM32" s="700"/>
      <c r="CN32" s="700"/>
      <c r="CO32" s="700"/>
      <c r="CP32" s="700"/>
      <c r="CQ32" s="701"/>
      <c r="CR32" s="684" t="s">
        <v>226</v>
      </c>
      <c r="CS32" s="685"/>
      <c r="CT32" s="685"/>
      <c r="CU32" s="685"/>
      <c r="CV32" s="685"/>
      <c r="CW32" s="685"/>
      <c r="CX32" s="685"/>
      <c r="CY32" s="686"/>
      <c r="CZ32" s="689" t="s">
        <v>226</v>
      </c>
      <c r="DA32" s="719"/>
      <c r="DB32" s="719"/>
      <c r="DC32" s="723"/>
      <c r="DD32" s="693" t="s">
        <v>226</v>
      </c>
      <c r="DE32" s="685"/>
      <c r="DF32" s="685"/>
      <c r="DG32" s="685"/>
      <c r="DH32" s="685"/>
      <c r="DI32" s="685"/>
      <c r="DJ32" s="685"/>
      <c r="DK32" s="686"/>
      <c r="DL32" s="693" t="s">
        <v>226</v>
      </c>
      <c r="DM32" s="685"/>
      <c r="DN32" s="685"/>
      <c r="DO32" s="685"/>
      <c r="DP32" s="685"/>
      <c r="DQ32" s="685"/>
      <c r="DR32" s="685"/>
      <c r="DS32" s="685"/>
      <c r="DT32" s="685"/>
      <c r="DU32" s="685"/>
      <c r="DV32" s="686"/>
      <c r="DW32" s="689" t="s">
        <v>226</v>
      </c>
      <c r="DX32" s="719"/>
      <c r="DY32" s="719"/>
      <c r="DZ32" s="719"/>
      <c r="EA32" s="719"/>
      <c r="EB32" s="719"/>
      <c r="EC32" s="720"/>
    </row>
    <row r="33" spans="2:133" ht="11.25" customHeight="1" x14ac:dyDescent="0.15">
      <c r="B33" s="681" t="s">
        <v>320</v>
      </c>
      <c r="C33" s="682"/>
      <c r="D33" s="682"/>
      <c r="E33" s="682"/>
      <c r="F33" s="682"/>
      <c r="G33" s="682"/>
      <c r="H33" s="682"/>
      <c r="I33" s="682"/>
      <c r="J33" s="682"/>
      <c r="K33" s="682"/>
      <c r="L33" s="682"/>
      <c r="M33" s="682"/>
      <c r="N33" s="682"/>
      <c r="O33" s="682"/>
      <c r="P33" s="682"/>
      <c r="Q33" s="683"/>
      <c r="R33" s="684">
        <v>306759</v>
      </c>
      <c r="S33" s="685"/>
      <c r="T33" s="685"/>
      <c r="U33" s="685"/>
      <c r="V33" s="685"/>
      <c r="W33" s="685"/>
      <c r="X33" s="685"/>
      <c r="Y33" s="686"/>
      <c r="Z33" s="687">
        <v>5.0999999999999996</v>
      </c>
      <c r="AA33" s="687"/>
      <c r="AB33" s="687"/>
      <c r="AC33" s="687"/>
      <c r="AD33" s="688" t="s">
        <v>137</v>
      </c>
      <c r="AE33" s="688"/>
      <c r="AF33" s="688"/>
      <c r="AG33" s="688"/>
      <c r="AH33" s="688"/>
      <c r="AI33" s="688"/>
      <c r="AJ33" s="688"/>
      <c r="AK33" s="688"/>
      <c r="AL33" s="689" t="s">
        <v>226</v>
      </c>
      <c r="AM33" s="690"/>
      <c r="AN33" s="690"/>
      <c r="AO33" s="691"/>
      <c r="AP33" s="742"/>
      <c r="AQ33" s="743"/>
      <c r="AR33" s="743"/>
      <c r="AS33" s="743"/>
      <c r="AT33" s="746"/>
      <c r="AU33" s="232"/>
      <c r="AV33" s="232"/>
      <c r="AW33" s="232"/>
      <c r="AX33" s="733" t="s">
        <v>321</v>
      </c>
      <c r="AY33" s="734"/>
      <c r="AZ33" s="734"/>
      <c r="BA33" s="734"/>
      <c r="BB33" s="734"/>
      <c r="BC33" s="734"/>
      <c r="BD33" s="734"/>
      <c r="BE33" s="734"/>
      <c r="BF33" s="735"/>
      <c r="BG33" s="754">
        <v>98.6</v>
      </c>
      <c r="BH33" s="755"/>
      <c r="BI33" s="755"/>
      <c r="BJ33" s="755"/>
      <c r="BK33" s="755"/>
      <c r="BL33" s="755"/>
      <c r="BM33" s="756">
        <v>95.9</v>
      </c>
      <c r="BN33" s="755"/>
      <c r="BO33" s="755"/>
      <c r="BP33" s="755"/>
      <c r="BQ33" s="757"/>
      <c r="BR33" s="754">
        <v>98.7</v>
      </c>
      <c r="BS33" s="755"/>
      <c r="BT33" s="755"/>
      <c r="BU33" s="755"/>
      <c r="BV33" s="755"/>
      <c r="BW33" s="755"/>
      <c r="BX33" s="756">
        <v>95.7</v>
      </c>
      <c r="BY33" s="755"/>
      <c r="BZ33" s="755"/>
      <c r="CA33" s="755"/>
      <c r="CB33" s="757"/>
      <c r="CD33" s="699" t="s">
        <v>322</v>
      </c>
      <c r="CE33" s="700"/>
      <c r="CF33" s="700"/>
      <c r="CG33" s="700"/>
      <c r="CH33" s="700"/>
      <c r="CI33" s="700"/>
      <c r="CJ33" s="700"/>
      <c r="CK33" s="700"/>
      <c r="CL33" s="700"/>
      <c r="CM33" s="700"/>
      <c r="CN33" s="700"/>
      <c r="CO33" s="700"/>
      <c r="CP33" s="700"/>
      <c r="CQ33" s="701"/>
      <c r="CR33" s="684">
        <v>2376754</v>
      </c>
      <c r="CS33" s="721"/>
      <c r="CT33" s="721"/>
      <c r="CU33" s="721"/>
      <c r="CV33" s="721"/>
      <c r="CW33" s="721"/>
      <c r="CX33" s="721"/>
      <c r="CY33" s="722"/>
      <c r="CZ33" s="689">
        <v>41.9</v>
      </c>
      <c r="DA33" s="719"/>
      <c r="DB33" s="719"/>
      <c r="DC33" s="723"/>
      <c r="DD33" s="693">
        <v>2093148</v>
      </c>
      <c r="DE33" s="721"/>
      <c r="DF33" s="721"/>
      <c r="DG33" s="721"/>
      <c r="DH33" s="721"/>
      <c r="DI33" s="721"/>
      <c r="DJ33" s="721"/>
      <c r="DK33" s="722"/>
      <c r="DL33" s="693">
        <v>1561390</v>
      </c>
      <c r="DM33" s="721"/>
      <c r="DN33" s="721"/>
      <c r="DO33" s="721"/>
      <c r="DP33" s="721"/>
      <c r="DQ33" s="721"/>
      <c r="DR33" s="721"/>
      <c r="DS33" s="721"/>
      <c r="DT33" s="721"/>
      <c r="DU33" s="721"/>
      <c r="DV33" s="722"/>
      <c r="DW33" s="689">
        <v>39.4</v>
      </c>
      <c r="DX33" s="719"/>
      <c r="DY33" s="719"/>
      <c r="DZ33" s="719"/>
      <c r="EA33" s="719"/>
      <c r="EB33" s="719"/>
      <c r="EC33" s="720"/>
    </row>
    <row r="34" spans="2:133" ht="11.25" customHeight="1" x14ac:dyDescent="0.15">
      <c r="B34" s="681" t="s">
        <v>323</v>
      </c>
      <c r="C34" s="682"/>
      <c r="D34" s="682"/>
      <c r="E34" s="682"/>
      <c r="F34" s="682"/>
      <c r="G34" s="682"/>
      <c r="H34" s="682"/>
      <c r="I34" s="682"/>
      <c r="J34" s="682"/>
      <c r="K34" s="682"/>
      <c r="L34" s="682"/>
      <c r="M34" s="682"/>
      <c r="N34" s="682"/>
      <c r="O34" s="682"/>
      <c r="P34" s="682"/>
      <c r="Q34" s="683"/>
      <c r="R34" s="684">
        <v>20988</v>
      </c>
      <c r="S34" s="685"/>
      <c r="T34" s="685"/>
      <c r="U34" s="685"/>
      <c r="V34" s="685"/>
      <c r="W34" s="685"/>
      <c r="X34" s="685"/>
      <c r="Y34" s="686"/>
      <c r="Z34" s="687">
        <v>0.4</v>
      </c>
      <c r="AA34" s="687"/>
      <c r="AB34" s="687"/>
      <c r="AC34" s="687"/>
      <c r="AD34" s="688">
        <v>15959</v>
      </c>
      <c r="AE34" s="688"/>
      <c r="AF34" s="688"/>
      <c r="AG34" s="688"/>
      <c r="AH34" s="688"/>
      <c r="AI34" s="688"/>
      <c r="AJ34" s="688"/>
      <c r="AK34" s="688"/>
      <c r="AL34" s="689">
        <v>0.4</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324</v>
      </c>
      <c r="CE34" s="700"/>
      <c r="CF34" s="700"/>
      <c r="CG34" s="700"/>
      <c r="CH34" s="700"/>
      <c r="CI34" s="700"/>
      <c r="CJ34" s="700"/>
      <c r="CK34" s="700"/>
      <c r="CL34" s="700"/>
      <c r="CM34" s="700"/>
      <c r="CN34" s="700"/>
      <c r="CO34" s="700"/>
      <c r="CP34" s="700"/>
      <c r="CQ34" s="701"/>
      <c r="CR34" s="684">
        <v>835434</v>
      </c>
      <c r="CS34" s="685"/>
      <c r="CT34" s="685"/>
      <c r="CU34" s="685"/>
      <c r="CV34" s="685"/>
      <c r="CW34" s="685"/>
      <c r="CX34" s="685"/>
      <c r="CY34" s="686"/>
      <c r="CZ34" s="689">
        <v>14.7</v>
      </c>
      <c r="DA34" s="719"/>
      <c r="DB34" s="719"/>
      <c r="DC34" s="723"/>
      <c r="DD34" s="693">
        <v>709334</v>
      </c>
      <c r="DE34" s="685"/>
      <c r="DF34" s="685"/>
      <c r="DG34" s="685"/>
      <c r="DH34" s="685"/>
      <c r="DI34" s="685"/>
      <c r="DJ34" s="685"/>
      <c r="DK34" s="686"/>
      <c r="DL34" s="693">
        <v>471833</v>
      </c>
      <c r="DM34" s="685"/>
      <c r="DN34" s="685"/>
      <c r="DO34" s="685"/>
      <c r="DP34" s="685"/>
      <c r="DQ34" s="685"/>
      <c r="DR34" s="685"/>
      <c r="DS34" s="685"/>
      <c r="DT34" s="685"/>
      <c r="DU34" s="685"/>
      <c r="DV34" s="686"/>
      <c r="DW34" s="689">
        <v>11.9</v>
      </c>
      <c r="DX34" s="719"/>
      <c r="DY34" s="719"/>
      <c r="DZ34" s="719"/>
      <c r="EA34" s="719"/>
      <c r="EB34" s="719"/>
      <c r="EC34" s="720"/>
    </row>
    <row r="35" spans="2:133" ht="11.25" customHeight="1" x14ac:dyDescent="0.15">
      <c r="B35" s="681" t="s">
        <v>325</v>
      </c>
      <c r="C35" s="682"/>
      <c r="D35" s="682"/>
      <c r="E35" s="682"/>
      <c r="F35" s="682"/>
      <c r="G35" s="682"/>
      <c r="H35" s="682"/>
      <c r="I35" s="682"/>
      <c r="J35" s="682"/>
      <c r="K35" s="682"/>
      <c r="L35" s="682"/>
      <c r="M35" s="682"/>
      <c r="N35" s="682"/>
      <c r="O35" s="682"/>
      <c r="P35" s="682"/>
      <c r="Q35" s="683"/>
      <c r="R35" s="684">
        <v>5963</v>
      </c>
      <c r="S35" s="685"/>
      <c r="T35" s="685"/>
      <c r="U35" s="685"/>
      <c r="V35" s="685"/>
      <c r="W35" s="685"/>
      <c r="X35" s="685"/>
      <c r="Y35" s="686"/>
      <c r="Z35" s="687">
        <v>0.1</v>
      </c>
      <c r="AA35" s="687"/>
      <c r="AB35" s="687"/>
      <c r="AC35" s="687"/>
      <c r="AD35" s="688" t="s">
        <v>226</v>
      </c>
      <c r="AE35" s="688"/>
      <c r="AF35" s="688"/>
      <c r="AG35" s="688"/>
      <c r="AH35" s="688"/>
      <c r="AI35" s="688"/>
      <c r="AJ35" s="688"/>
      <c r="AK35" s="688"/>
      <c r="AL35" s="689" t="s">
        <v>226</v>
      </c>
      <c r="AM35" s="690"/>
      <c r="AN35" s="690"/>
      <c r="AO35" s="691"/>
      <c r="AP35" s="235"/>
      <c r="AQ35" s="663" t="s">
        <v>326</v>
      </c>
      <c r="AR35" s="664"/>
      <c r="AS35" s="664"/>
      <c r="AT35" s="664"/>
      <c r="AU35" s="664"/>
      <c r="AV35" s="664"/>
      <c r="AW35" s="664"/>
      <c r="AX35" s="664"/>
      <c r="AY35" s="664"/>
      <c r="AZ35" s="664"/>
      <c r="BA35" s="664"/>
      <c r="BB35" s="664"/>
      <c r="BC35" s="664"/>
      <c r="BD35" s="664"/>
      <c r="BE35" s="664"/>
      <c r="BF35" s="665"/>
      <c r="BG35" s="663" t="s">
        <v>327</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328</v>
      </c>
      <c r="CE35" s="700"/>
      <c r="CF35" s="700"/>
      <c r="CG35" s="700"/>
      <c r="CH35" s="700"/>
      <c r="CI35" s="700"/>
      <c r="CJ35" s="700"/>
      <c r="CK35" s="700"/>
      <c r="CL35" s="700"/>
      <c r="CM35" s="700"/>
      <c r="CN35" s="700"/>
      <c r="CO35" s="700"/>
      <c r="CP35" s="700"/>
      <c r="CQ35" s="701"/>
      <c r="CR35" s="684">
        <v>50623</v>
      </c>
      <c r="CS35" s="721"/>
      <c r="CT35" s="721"/>
      <c r="CU35" s="721"/>
      <c r="CV35" s="721"/>
      <c r="CW35" s="721"/>
      <c r="CX35" s="721"/>
      <c r="CY35" s="722"/>
      <c r="CZ35" s="689">
        <v>0.9</v>
      </c>
      <c r="DA35" s="719"/>
      <c r="DB35" s="719"/>
      <c r="DC35" s="723"/>
      <c r="DD35" s="693">
        <v>44893</v>
      </c>
      <c r="DE35" s="721"/>
      <c r="DF35" s="721"/>
      <c r="DG35" s="721"/>
      <c r="DH35" s="721"/>
      <c r="DI35" s="721"/>
      <c r="DJ35" s="721"/>
      <c r="DK35" s="722"/>
      <c r="DL35" s="693">
        <v>42573</v>
      </c>
      <c r="DM35" s="721"/>
      <c r="DN35" s="721"/>
      <c r="DO35" s="721"/>
      <c r="DP35" s="721"/>
      <c r="DQ35" s="721"/>
      <c r="DR35" s="721"/>
      <c r="DS35" s="721"/>
      <c r="DT35" s="721"/>
      <c r="DU35" s="721"/>
      <c r="DV35" s="722"/>
      <c r="DW35" s="689">
        <v>1.1000000000000001</v>
      </c>
      <c r="DX35" s="719"/>
      <c r="DY35" s="719"/>
      <c r="DZ35" s="719"/>
      <c r="EA35" s="719"/>
      <c r="EB35" s="719"/>
      <c r="EC35" s="720"/>
    </row>
    <row r="36" spans="2:133" ht="11.25" customHeight="1" x14ac:dyDescent="0.15">
      <c r="B36" s="681" t="s">
        <v>329</v>
      </c>
      <c r="C36" s="682"/>
      <c r="D36" s="682"/>
      <c r="E36" s="682"/>
      <c r="F36" s="682"/>
      <c r="G36" s="682"/>
      <c r="H36" s="682"/>
      <c r="I36" s="682"/>
      <c r="J36" s="682"/>
      <c r="K36" s="682"/>
      <c r="L36" s="682"/>
      <c r="M36" s="682"/>
      <c r="N36" s="682"/>
      <c r="O36" s="682"/>
      <c r="P36" s="682"/>
      <c r="Q36" s="683"/>
      <c r="R36" s="684">
        <v>182447</v>
      </c>
      <c r="S36" s="685"/>
      <c r="T36" s="685"/>
      <c r="U36" s="685"/>
      <c r="V36" s="685"/>
      <c r="W36" s="685"/>
      <c r="X36" s="685"/>
      <c r="Y36" s="686"/>
      <c r="Z36" s="687">
        <v>3.1</v>
      </c>
      <c r="AA36" s="687"/>
      <c r="AB36" s="687"/>
      <c r="AC36" s="687"/>
      <c r="AD36" s="688" t="s">
        <v>226</v>
      </c>
      <c r="AE36" s="688"/>
      <c r="AF36" s="688"/>
      <c r="AG36" s="688"/>
      <c r="AH36" s="688"/>
      <c r="AI36" s="688"/>
      <c r="AJ36" s="688"/>
      <c r="AK36" s="688"/>
      <c r="AL36" s="689" t="s">
        <v>226</v>
      </c>
      <c r="AM36" s="690"/>
      <c r="AN36" s="690"/>
      <c r="AO36" s="691"/>
      <c r="AP36" s="235"/>
      <c r="AQ36" s="758" t="s">
        <v>330</v>
      </c>
      <c r="AR36" s="759"/>
      <c r="AS36" s="759"/>
      <c r="AT36" s="759"/>
      <c r="AU36" s="759"/>
      <c r="AV36" s="759"/>
      <c r="AW36" s="759"/>
      <c r="AX36" s="759"/>
      <c r="AY36" s="760"/>
      <c r="AZ36" s="673">
        <v>627546</v>
      </c>
      <c r="BA36" s="674"/>
      <c r="BB36" s="674"/>
      <c r="BC36" s="674"/>
      <c r="BD36" s="674"/>
      <c r="BE36" s="674"/>
      <c r="BF36" s="761"/>
      <c r="BG36" s="695" t="s">
        <v>331</v>
      </c>
      <c r="BH36" s="696"/>
      <c r="BI36" s="696"/>
      <c r="BJ36" s="696"/>
      <c r="BK36" s="696"/>
      <c r="BL36" s="696"/>
      <c r="BM36" s="696"/>
      <c r="BN36" s="696"/>
      <c r="BO36" s="696"/>
      <c r="BP36" s="696"/>
      <c r="BQ36" s="696"/>
      <c r="BR36" s="696"/>
      <c r="BS36" s="696"/>
      <c r="BT36" s="696"/>
      <c r="BU36" s="697"/>
      <c r="BV36" s="673">
        <v>31972</v>
      </c>
      <c r="BW36" s="674"/>
      <c r="BX36" s="674"/>
      <c r="BY36" s="674"/>
      <c r="BZ36" s="674"/>
      <c r="CA36" s="674"/>
      <c r="CB36" s="761"/>
      <c r="CD36" s="699" t="s">
        <v>332</v>
      </c>
      <c r="CE36" s="700"/>
      <c r="CF36" s="700"/>
      <c r="CG36" s="700"/>
      <c r="CH36" s="700"/>
      <c r="CI36" s="700"/>
      <c r="CJ36" s="700"/>
      <c r="CK36" s="700"/>
      <c r="CL36" s="700"/>
      <c r="CM36" s="700"/>
      <c r="CN36" s="700"/>
      <c r="CO36" s="700"/>
      <c r="CP36" s="700"/>
      <c r="CQ36" s="701"/>
      <c r="CR36" s="684">
        <v>719338</v>
      </c>
      <c r="CS36" s="685"/>
      <c r="CT36" s="685"/>
      <c r="CU36" s="685"/>
      <c r="CV36" s="685"/>
      <c r="CW36" s="685"/>
      <c r="CX36" s="685"/>
      <c r="CY36" s="686"/>
      <c r="CZ36" s="689">
        <v>12.7</v>
      </c>
      <c r="DA36" s="719"/>
      <c r="DB36" s="719"/>
      <c r="DC36" s="723"/>
      <c r="DD36" s="693">
        <v>663766</v>
      </c>
      <c r="DE36" s="685"/>
      <c r="DF36" s="685"/>
      <c r="DG36" s="685"/>
      <c r="DH36" s="685"/>
      <c r="DI36" s="685"/>
      <c r="DJ36" s="685"/>
      <c r="DK36" s="686"/>
      <c r="DL36" s="693">
        <v>554881</v>
      </c>
      <c r="DM36" s="685"/>
      <c r="DN36" s="685"/>
      <c r="DO36" s="685"/>
      <c r="DP36" s="685"/>
      <c r="DQ36" s="685"/>
      <c r="DR36" s="685"/>
      <c r="DS36" s="685"/>
      <c r="DT36" s="685"/>
      <c r="DU36" s="685"/>
      <c r="DV36" s="686"/>
      <c r="DW36" s="689">
        <v>14</v>
      </c>
      <c r="DX36" s="719"/>
      <c r="DY36" s="719"/>
      <c r="DZ36" s="719"/>
      <c r="EA36" s="719"/>
      <c r="EB36" s="719"/>
      <c r="EC36" s="720"/>
    </row>
    <row r="37" spans="2:133" ht="11.25" customHeight="1" x14ac:dyDescent="0.15">
      <c r="B37" s="681" t="s">
        <v>333</v>
      </c>
      <c r="C37" s="682"/>
      <c r="D37" s="682"/>
      <c r="E37" s="682"/>
      <c r="F37" s="682"/>
      <c r="G37" s="682"/>
      <c r="H37" s="682"/>
      <c r="I37" s="682"/>
      <c r="J37" s="682"/>
      <c r="K37" s="682"/>
      <c r="L37" s="682"/>
      <c r="M37" s="682"/>
      <c r="N37" s="682"/>
      <c r="O37" s="682"/>
      <c r="P37" s="682"/>
      <c r="Q37" s="683"/>
      <c r="R37" s="684">
        <v>355376</v>
      </c>
      <c r="S37" s="685"/>
      <c r="T37" s="685"/>
      <c r="U37" s="685"/>
      <c r="V37" s="685"/>
      <c r="W37" s="685"/>
      <c r="X37" s="685"/>
      <c r="Y37" s="686"/>
      <c r="Z37" s="687">
        <v>6</v>
      </c>
      <c r="AA37" s="687"/>
      <c r="AB37" s="687"/>
      <c r="AC37" s="687"/>
      <c r="AD37" s="688" t="s">
        <v>236</v>
      </c>
      <c r="AE37" s="688"/>
      <c r="AF37" s="688"/>
      <c r="AG37" s="688"/>
      <c r="AH37" s="688"/>
      <c r="AI37" s="688"/>
      <c r="AJ37" s="688"/>
      <c r="AK37" s="688"/>
      <c r="AL37" s="689" t="s">
        <v>226</v>
      </c>
      <c r="AM37" s="690"/>
      <c r="AN37" s="690"/>
      <c r="AO37" s="691"/>
      <c r="AQ37" s="762" t="s">
        <v>334</v>
      </c>
      <c r="AR37" s="763"/>
      <c r="AS37" s="763"/>
      <c r="AT37" s="763"/>
      <c r="AU37" s="763"/>
      <c r="AV37" s="763"/>
      <c r="AW37" s="763"/>
      <c r="AX37" s="763"/>
      <c r="AY37" s="764"/>
      <c r="AZ37" s="684">
        <v>99664</v>
      </c>
      <c r="BA37" s="685"/>
      <c r="BB37" s="685"/>
      <c r="BC37" s="685"/>
      <c r="BD37" s="721"/>
      <c r="BE37" s="721"/>
      <c r="BF37" s="751"/>
      <c r="BG37" s="699" t="s">
        <v>335</v>
      </c>
      <c r="BH37" s="700"/>
      <c r="BI37" s="700"/>
      <c r="BJ37" s="700"/>
      <c r="BK37" s="700"/>
      <c r="BL37" s="700"/>
      <c r="BM37" s="700"/>
      <c r="BN37" s="700"/>
      <c r="BO37" s="700"/>
      <c r="BP37" s="700"/>
      <c r="BQ37" s="700"/>
      <c r="BR37" s="700"/>
      <c r="BS37" s="700"/>
      <c r="BT37" s="700"/>
      <c r="BU37" s="701"/>
      <c r="BV37" s="684">
        <v>25515</v>
      </c>
      <c r="BW37" s="685"/>
      <c r="BX37" s="685"/>
      <c r="BY37" s="685"/>
      <c r="BZ37" s="685"/>
      <c r="CA37" s="685"/>
      <c r="CB37" s="694"/>
      <c r="CD37" s="699" t="s">
        <v>336</v>
      </c>
      <c r="CE37" s="700"/>
      <c r="CF37" s="700"/>
      <c r="CG37" s="700"/>
      <c r="CH37" s="700"/>
      <c r="CI37" s="700"/>
      <c r="CJ37" s="700"/>
      <c r="CK37" s="700"/>
      <c r="CL37" s="700"/>
      <c r="CM37" s="700"/>
      <c r="CN37" s="700"/>
      <c r="CO37" s="700"/>
      <c r="CP37" s="700"/>
      <c r="CQ37" s="701"/>
      <c r="CR37" s="684">
        <v>410115</v>
      </c>
      <c r="CS37" s="721"/>
      <c r="CT37" s="721"/>
      <c r="CU37" s="721"/>
      <c r="CV37" s="721"/>
      <c r="CW37" s="721"/>
      <c r="CX37" s="721"/>
      <c r="CY37" s="722"/>
      <c r="CZ37" s="689">
        <v>7.2</v>
      </c>
      <c r="DA37" s="719"/>
      <c r="DB37" s="719"/>
      <c r="DC37" s="723"/>
      <c r="DD37" s="693">
        <v>410115</v>
      </c>
      <c r="DE37" s="721"/>
      <c r="DF37" s="721"/>
      <c r="DG37" s="721"/>
      <c r="DH37" s="721"/>
      <c r="DI37" s="721"/>
      <c r="DJ37" s="721"/>
      <c r="DK37" s="722"/>
      <c r="DL37" s="693">
        <v>410081</v>
      </c>
      <c r="DM37" s="721"/>
      <c r="DN37" s="721"/>
      <c r="DO37" s="721"/>
      <c r="DP37" s="721"/>
      <c r="DQ37" s="721"/>
      <c r="DR37" s="721"/>
      <c r="DS37" s="721"/>
      <c r="DT37" s="721"/>
      <c r="DU37" s="721"/>
      <c r="DV37" s="722"/>
      <c r="DW37" s="689">
        <v>10.4</v>
      </c>
      <c r="DX37" s="719"/>
      <c r="DY37" s="719"/>
      <c r="DZ37" s="719"/>
      <c r="EA37" s="719"/>
      <c r="EB37" s="719"/>
      <c r="EC37" s="720"/>
    </row>
    <row r="38" spans="2:133" ht="11.25" customHeight="1" x14ac:dyDescent="0.15">
      <c r="B38" s="681" t="s">
        <v>337</v>
      </c>
      <c r="C38" s="682"/>
      <c r="D38" s="682"/>
      <c r="E38" s="682"/>
      <c r="F38" s="682"/>
      <c r="G38" s="682"/>
      <c r="H38" s="682"/>
      <c r="I38" s="682"/>
      <c r="J38" s="682"/>
      <c r="K38" s="682"/>
      <c r="L38" s="682"/>
      <c r="M38" s="682"/>
      <c r="N38" s="682"/>
      <c r="O38" s="682"/>
      <c r="P38" s="682"/>
      <c r="Q38" s="683"/>
      <c r="R38" s="684">
        <v>84155</v>
      </c>
      <c r="S38" s="685"/>
      <c r="T38" s="685"/>
      <c r="U38" s="685"/>
      <c r="V38" s="685"/>
      <c r="W38" s="685"/>
      <c r="X38" s="685"/>
      <c r="Y38" s="686"/>
      <c r="Z38" s="687">
        <v>1.4</v>
      </c>
      <c r="AA38" s="687"/>
      <c r="AB38" s="687"/>
      <c r="AC38" s="687"/>
      <c r="AD38" s="688">
        <v>14365</v>
      </c>
      <c r="AE38" s="688"/>
      <c r="AF38" s="688"/>
      <c r="AG38" s="688"/>
      <c r="AH38" s="688"/>
      <c r="AI38" s="688"/>
      <c r="AJ38" s="688"/>
      <c r="AK38" s="688"/>
      <c r="AL38" s="689">
        <v>0.4</v>
      </c>
      <c r="AM38" s="690"/>
      <c r="AN38" s="690"/>
      <c r="AO38" s="691"/>
      <c r="AQ38" s="762" t="s">
        <v>338</v>
      </c>
      <c r="AR38" s="763"/>
      <c r="AS38" s="763"/>
      <c r="AT38" s="763"/>
      <c r="AU38" s="763"/>
      <c r="AV38" s="763"/>
      <c r="AW38" s="763"/>
      <c r="AX38" s="763"/>
      <c r="AY38" s="764"/>
      <c r="AZ38" s="684">
        <v>20740</v>
      </c>
      <c r="BA38" s="685"/>
      <c r="BB38" s="685"/>
      <c r="BC38" s="685"/>
      <c r="BD38" s="721"/>
      <c r="BE38" s="721"/>
      <c r="BF38" s="751"/>
      <c r="BG38" s="699" t="s">
        <v>339</v>
      </c>
      <c r="BH38" s="700"/>
      <c r="BI38" s="700"/>
      <c r="BJ38" s="700"/>
      <c r="BK38" s="700"/>
      <c r="BL38" s="700"/>
      <c r="BM38" s="700"/>
      <c r="BN38" s="700"/>
      <c r="BO38" s="700"/>
      <c r="BP38" s="700"/>
      <c r="BQ38" s="700"/>
      <c r="BR38" s="700"/>
      <c r="BS38" s="700"/>
      <c r="BT38" s="700"/>
      <c r="BU38" s="701"/>
      <c r="BV38" s="684">
        <v>2051</v>
      </c>
      <c r="BW38" s="685"/>
      <c r="BX38" s="685"/>
      <c r="BY38" s="685"/>
      <c r="BZ38" s="685"/>
      <c r="CA38" s="685"/>
      <c r="CB38" s="694"/>
      <c r="CD38" s="699" t="s">
        <v>340</v>
      </c>
      <c r="CE38" s="700"/>
      <c r="CF38" s="700"/>
      <c r="CG38" s="700"/>
      <c r="CH38" s="700"/>
      <c r="CI38" s="700"/>
      <c r="CJ38" s="700"/>
      <c r="CK38" s="700"/>
      <c r="CL38" s="700"/>
      <c r="CM38" s="700"/>
      <c r="CN38" s="700"/>
      <c r="CO38" s="700"/>
      <c r="CP38" s="700"/>
      <c r="CQ38" s="701"/>
      <c r="CR38" s="684">
        <v>616559</v>
      </c>
      <c r="CS38" s="685"/>
      <c r="CT38" s="685"/>
      <c r="CU38" s="685"/>
      <c r="CV38" s="685"/>
      <c r="CW38" s="685"/>
      <c r="CX38" s="685"/>
      <c r="CY38" s="686"/>
      <c r="CZ38" s="689">
        <v>10.9</v>
      </c>
      <c r="DA38" s="719"/>
      <c r="DB38" s="719"/>
      <c r="DC38" s="723"/>
      <c r="DD38" s="693">
        <v>528482</v>
      </c>
      <c r="DE38" s="685"/>
      <c r="DF38" s="685"/>
      <c r="DG38" s="685"/>
      <c r="DH38" s="685"/>
      <c r="DI38" s="685"/>
      <c r="DJ38" s="685"/>
      <c r="DK38" s="686"/>
      <c r="DL38" s="693">
        <v>492103</v>
      </c>
      <c r="DM38" s="685"/>
      <c r="DN38" s="685"/>
      <c r="DO38" s="685"/>
      <c r="DP38" s="685"/>
      <c r="DQ38" s="685"/>
      <c r="DR38" s="685"/>
      <c r="DS38" s="685"/>
      <c r="DT38" s="685"/>
      <c r="DU38" s="685"/>
      <c r="DV38" s="686"/>
      <c r="DW38" s="689">
        <v>12.4</v>
      </c>
      <c r="DX38" s="719"/>
      <c r="DY38" s="719"/>
      <c r="DZ38" s="719"/>
      <c r="EA38" s="719"/>
      <c r="EB38" s="719"/>
      <c r="EC38" s="720"/>
    </row>
    <row r="39" spans="2:133" ht="11.25" customHeight="1" x14ac:dyDescent="0.15">
      <c r="B39" s="681" t="s">
        <v>341</v>
      </c>
      <c r="C39" s="682"/>
      <c r="D39" s="682"/>
      <c r="E39" s="682"/>
      <c r="F39" s="682"/>
      <c r="G39" s="682"/>
      <c r="H39" s="682"/>
      <c r="I39" s="682"/>
      <c r="J39" s="682"/>
      <c r="K39" s="682"/>
      <c r="L39" s="682"/>
      <c r="M39" s="682"/>
      <c r="N39" s="682"/>
      <c r="O39" s="682"/>
      <c r="P39" s="682"/>
      <c r="Q39" s="683"/>
      <c r="R39" s="684">
        <v>366700</v>
      </c>
      <c r="S39" s="685"/>
      <c r="T39" s="685"/>
      <c r="U39" s="685"/>
      <c r="V39" s="685"/>
      <c r="W39" s="685"/>
      <c r="X39" s="685"/>
      <c r="Y39" s="686"/>
      <c r="Z39" s="687">
        <v>6.1</v>
      </c>
      <c r="AA39" s="687"/>
      <c r="AB39" s="687"/>
      <c r="AC39" s="687"/>
      <c r="AD39" s="688" t="s">
        <v>226</v>
      </c>
      <c r="AE39" s="688"/>
      <c r="AF39" s="688"/>
      <c r="AG39" s="688"/>
      <c r="AH39" s="688"/>
      <c r="AI39" s="688"/>
      <c r="AJ39" s="688"/>
      <c r="AK39" s="688"/>
      <c r="AL39" s="689" t="s">
        <v>236</v>
      </c>
      <c r="AM39" s="690"/>
      <c r="AN39" s="690"/>
      <c r="AO39" s="691"/>
      <c r="AQ39" s="762" t="s">
        <v>342</v>
      </c>
      <c r="AR39" s="763"/>
      <c r="AS39" s="763"/>
      <c r="AT39" s="763"/>
      <c r="AU39" s="763"/>
      <c r="AV39" s="763"/>
      <c r="AW39" s="763"/>
      <c r="AX39" s="763"/>
      <c r="AY39" s="764"/>
      <c r="AZ39" s="684">
        <v>10987</v>
      </c>
      <c r="BA39" s="685"/>
      <c r="BB39" s="685"/>
      <c r="BC39" s="685"/>
      <c r="BD39" s="721"/>
      <c r="BE39" s="721"/>
      <c r="BF39" s="751"/>
      <c r="BG39" s="699" t="s">
        <v>343</v>
      </c>
      <c r="BH39" s="700"/>
      <c r="BI39" s="700"/>
      <c r="BJ39" s="700"/>
      <c r="BK39" s="700"/>
      <c r="BL39" s="700"/>
      <c r="BM39" s="700"/>
      <c r="BN39" s="700"/>
      <c r="BO39" s="700"/>
      <c r="BP39" s="700"/>
      <c r="BQ39" s="700"/>
      <c r="BR39" s="700"/>
      <c r="BS39" s="700"/>
      <c r="BT39" s="700"/>
      <c r="BU39" s="701"/>
      <c r="BV39" s="684">
        <v>3398</v>
      </c>
      <c r="BW39" s="685"/>
      <c r="BX39" s="685"/>
      <c r="BY39" s="685"/>
      <c r="BZ39" s="685"/>
      <c r="CA39" s="685"/>
      <c r="CB39" s="694"/>
      <c r="CD39" s="699" t="s">
        <v>344</v>
      </c>
      <c r="CE39" s="700"/>
      <c r="CF39" s="700"/>
      <c r="CG39" s="700"/>
      <c r="CH39" s="700"/>
      <c r="CI39" s="700"/>
      <c r="CJ39" s="700"/>
      <c r="CK39" s="700"/>
      <c r="CL39" s="700"/>
      <c r="CM39" s="700"/>
      <c r="CN39" s="700"/>
      <c r="CO39" s="700"/>
      <c r="CP39" s="700"/>
      <c r="CQ39" s="701"/>
      <c r="CR39" s="684">
        <v>154320</v>
      </c>
      <c r="CS39" s="721"/>
      <c r="CT39" s="721"/>
      <c r="CU39" s="721"/>
      <c r="CV39" s="721"/>
      <c r="CW39" s="721"/>
      <c r="CX39" s="721"/>
      <c r="CY39" s="722"/>
      <c r="CZ39" s="689">
        <v>2.7</v>
      </c>
      <c r="DA39" s="719"/>
      <c r="DB39" s="719"/>
      <c r="DC39" s="723"/>
      <c r="DD39" s="693">
        <v>146193</v>
      </c>
      <c r="DE39" s="721"/>
      <c r="DF39" s="721"/>
      <c r="DG39" s="721"/>
      <c r="DH39" s="721"/>
      <c r="DI39" s="721"/>
      <c r="DJ39" s="721"/>
      <c r="DK39" s="722"/>
      <c r="DL39" s="693" t="s">
        <v>137</v>
      </c>
      <c r="DM39" s="721"/>
      <c r="DN39" s="721"/>
      <c r="DO39" s="721"/>
      <c r="DP39" s="721"/>
      <c r="DQ39" s="721"/>
      <c r="DR39" s="721"/>
      <c r="DS39" s="721"/>
      <c r="DT39" s="721"/>
      <c r="DU39" s="721"/>
      <c r="DV39" s="722"/>
      <c r="DW39" s="689" t="s">
        <v>226</v>
      </c>
      <c r="DX39" s="719"/>
      <c r="DY39" s="719"/>
      <c r="DZ39" s="719"/>
      <c r="EA39" s="719"/>
      <c r="EB39" s="719"/>
      <c r="EC39" s="720"/>
    </row>
    <row r="40" spans="2:133" ht="11.25" customHeight="1" x14ac:dyDescent="0.15">
      <c r="B40" s="681" t="s">
        <v>345</v>
      </c>
      <c r="C40" s="682"/>
      <c r="D40" s="682"/>
      <c r="E40" s="682"/>
      <c r="F40" s="682"/>
      <c r="G40" s="682"/>
      <c r="H40" s="682"/>
      <c r="I40" s="682"/>
      <c r="J40" s="682"/>
      <c r="K40" s="682"/>
      <c r="L40" s="682"/>
      <c r="M40" s="682"/>
      <c r="N40" s="682"/>
      <c r="O40" s="682"/>
      <c r="P40" s="682"/>
      <c r="Q40" s="683"/>
      <c r="R40" s="684" t="s">
        <v>226</v>
      </c>
      <c r="S40" s="685"/>
      <c r="T40" s="685"/>
      <c r="U40" s="685"/>
      <c r="V40" s="685"/>
      <c r="W40" s="685"/>
      <c r="X40" s="685"/>
      <c r="Y40" s="686"/>
      <c r="Z40" s="687" t="s">
        <v>226</v>
      </c>
      <c r="AA40" s="687"/>
      <c r="AB40" s="687"/>
      <c r="AC40" s="687"/>
      <c r="AD40" s="688" t="s">
        <v>226</v>
      </c>
      <c r="AE40" s="688"/>
      <c r="AF40" s="688"/>
      <c r="AG40" s="688"/>
      <c r="AH40" s="688"/>
      <c r="AI40" s="688"/>
      <c r="AJ40" s="688"/>
      <c r="AK40" s="688"/>
      <c r="AL40" s="689" t="s">
        <v>226</v>
      </c>
      <c r="AM40" s="690"/>
      <c r="AN40" s="690"/>
      <c r="AO40" s="691"/>
      <c r="AQ40" s="762" t="s">
        <v>346</v>
      </c>
      <c r="AR40" s="763"/>
      <c r="AS40" s="763"/>
      <c r="AT40" s="763"/>
      <c r="AU40" s="763"/>
      <c r="AV40" s="763"/>
      <c r="AW40" s="763"/>
      <c r="AX40" s="763"/>
      <c r="AY40" s="764"/>
      <c r="AZ40" s="684" t="s">
        <v>236</v>
      </c>
      <c r="BA40" s="685"/>
      <c r="BB40" s="685"/>
      <c r="BC40" s="685"/>
      <c r="BD40" s="721"/>
      <c r="BE40" s="721"/>
      <c r="BF40" s="751"/>
      <c r="BG40" s="765" t="s">
        <v>347</v>
      </c>
      <c r="BH40" s="766"/>
      <c r="BI40" s="766"/>
      <c r="BJ40" s="766"/>
      <c r="BK40" s="766"/>
      <c r="BL40" s="236"/>
      <c r="BM40" s="700" t="s">
        <v>348</v>
      </c>
      <c r="BN40" s="700"/>
      <c r="BO40" s="700"/>
      <c r="BP40" s="700"/>
      <c r="BQ40" s="700"/>
      <c r="BR40" s="700"/>
      <c r="BS40" s="700"/>
      <c r="BT40" s="700"/>
      <c r="BU40" s="701"/>
      <c r="BV40" s="684">
        <v>72</v>
      </c>
      <c r="BW40" s="685"/>
      <c r="BX40" s="685"/>
      <c r="BY40" s="685"/>
      <c r="BZ40" s="685"/>
      <c r="CA40" s="685"/>
      <c r="CB40" s="694"/>
      <c r="CD40" s="699" t="s">
        <v>349</v>
      </c>
      <c r="CE40" s="700"/>
      <c r="CF40" s="700"/>
      <c r="CG40" s="700"/>
      <c r="CH40" s="700"/>
      <c r="CI40" s="700"/>
      <c r="CJ40" s="700"/>
      <c r="CK40" s="700"/>
      <c r="CL40" s="700"/>
      <c r="CM40" s="700"/>
      <c r="CN40" s="700"/>
      <c r="CO40" s="700"/>
      <c r="CP40" s="700"/>
      <c r="CQ40" s="701"/>
      <c r="CR40" s="684">
        <v>480</v>
      </c>
      <c r="CS40" s="685"/>
      <c r="CT40" s="685"/>
      <c r="CU40" s="685"/>
      <c r="CV40" s="685"/>
      <c r="CW40" s="685"/>
      <c r="CX40" s="685"/>
      <c r="CY40" s="686"/>
      <c r="CZ40" s="689">
        <v>0</v>
      </c>
      <c r="DA40" s="719"/>
      <c r="DB40" s="719"/>
      <c r="DC40" s="723"/>
      <c r="DD40" s="693">
        <v>480</v>
      </c>
      <c r="DE40" s="685"/>
      <c r="DF40" s="685"/>
      <c r="DG40" s="685"/>
      <c r="DH40" s="685"/>
      <c r="DI40" s="685"/>
      <c r="DJ40" s="685"/>
      <c r="DK40" s="686"/>
      <c r="DL40" s="693" t="s">
        <v>226</v>
      </c>
      <c r="DM40" s="685"/>
      <c r="DN40" s="685"/>
      <c r="DO40" s="685"/>
      <c r="DP40" s="685"/>
      <c r="DQ40" s="685"/>
      <c r="DR40" s="685"/>
      <c r="DS40" s="685"/>
      <c r="DT40" s="685"/>
      <c r="DU40" s="685"/>
      <c r="DV40" s="686"/>
      <c r="DW40" s="689" t="s">
        <v>226</v>
      </c>
      <c r="DX40" s="719"/>
      <c r="DY40" s="719"/>
      <c r="DZ40" s="719"/>
      <c r="EA40" s="719"/>
      <c r="EB40" s="719"/>
      <c r="EC40" s="720"/>
    </row>
    <row r="41" spans="2:133" ht="11.25" customHeight="1" x14ac:dyDescent="0.15">
      <c r="B41" s="681" t="s">
        <v>350</v>
      </c>
      <c r="C41" s="682"/>
      <c r="D41" s="682"/>
      <c r="E41" s="682"/>
      <c r="F41" s="682"/>
      <c r="G41" s="682"/>
      <c r="H41" s="682"/>
      <c r="I41" s="682"/>
      <c r="J41" s="682"/>
      <c r="K41" s="682"/>
      <c r="L41" s="682"/>
      <c r="M41" s="682"/>
      <c r="N41" s="682"/>
      <c r="O41" s="682"/>
      <c r="P41" s="682"/>
      <c r="Q41" s="683"/>
      <c r="R41" s="684" t="s">
        <v>236</v>
      </c>
      <c r="S41" s="685"/>
      <c r="T41" s="685"/>
      <c r="U41" s="685"/>
      <c r="V41" s="685"/>
      <c r="W41" s="685"/>
      <c r="X41" s="685"/>
      <c r="Y41" s="686"/>
      <c r="Z41" s="687" t="s">
        <v>226</v>
      </c>
      <c r="AA41" s="687"/>
      <c r="AB41" s="687"/>
      <c r="AC41" s="687"/>
      <c r="AD41" s="688" t="s">
        <v>137</v>
      </c>
      <c r="AE41" s="688"/>
      <c r="AF41" s="688"/>
      <c r="AG41" s="688"/>
      <c r="AH41" s="688"/>
      <c r="AI41" s="688"/>
      <c r="AJ41" s="688"/>
      <c r="AK41" s="688"/>
      <c r="AL41" s="689" t="s">
        <v>226</v>
      </c>
      <c r="AM41" s="690"/>
      <c r="AN41" s="690"/>
      <c r="AO41" s="691"/>
      <c r="AQ41" s="762" t="s">
        <v>351</v>
      </c>
      <c r="AR41" s="763"/>
      <c r="AS41" s="763"/>
      <c r="AT41" s="763"/>
      <c r="AU41" s="763"/>
      <c r="AV41" s="763"/>
      <c r="AW41" s="763"/>
      <c r="AX41" s="763"/>
      <c r="AY41" s="764"/>
      <c r="AZ41" s="684">
        <v>116164</v>
      </c>
      <c r="BA41" s="685"/>
      <c r="BB41" s="685"/>
      <c r="BC41" s="685"/>
      <c r="BD41" s="721"/>
      <c r="BE41" s="721"/>
      <c r="BF41" s="751"/>
      <c r="BG41" s="765"/>
      <c r="BH41" s="766"/>
      <c r="BI41" s="766"/>
      <c r="BJ41" s="766"/>
      <c r="BK41" s="766"/>
      <c r="BL41" s="236"/>
      <c r="BM41" s="700" t="s">
        <v>352</v>
      </c>
      <c r="BN41" s="700"/>
      <c r="BO41" s="700"/>
      <c r="BP41" s="700"/>
      <c r="BQ41" s="700"/>
      <c r="BR41" s="700"/>
      <c r="BS41" s="700"/>
      <c r="BT41" s="700"/>
      <c r="BU41" s="701"/>
      <c r="BV41" s="684">
        <v>1</v>
      </c>
      <c r="BW41" s="685"/>
      <c r="BX41" s="685"/>
      <c r="BY41" s="685"/>
      <c r="BZ41" s="685"/>
      <c r="CA41" s="685"/>
      <c r="CB41" s="694"/>
      <c r="CD41" s="699" t="s">
        <v>353</v>
      </c>
      <c r="CE41" s="700"/>
      <c r="CF41" s="700"/>
      <c r="CG41" s="700"/>
      <c r="CH41" s="700"/>
      <c r="CI41" s="700"/>
      <c r="CJ41" s="700"/>
      <c r="CK41" s="700"/>
      <c r="CL41" s="700"/>
      <c r="CM41" s="700"/>
      <c r="CN41" s="700"/>
      <c r="CO41" s="700"/>
      <c r="CP41" s="700"/>
      <c r="CQ41" s="701"/>
      <c r="CR41" s="684" t="s">
        <v>137</v>
      </c>
      <c r="CS41" s="721"/>
      <c r="CT41" s="721"/>
      <c r="CU41" s="721"/>
      <c r="CV41" s="721"/>
      <c r="CW41" s="721"/>
      <c r="CX41" s="721"/>
      <c r="CY41" s="722"/>
      <c r="CZ41" s="689" t="s">
        <v>226</v>
      </c>
      <c r="DA41" s="719"/>
      <c r="DB41" s="719"/>
      <c r="DC41" s="723"/>
      <c r="DD41" s="693" t="s">
        <v>137</v>
      </c>
      <c r="DE41" s="721"/>
      <c r="DF41" s="721"/>
      <c r="DG41" s="721"/>
      <c r="DH41" s="721"/>
      <c r="DI41" s="721"/>
      <c r="DJ41" s="721"/>
      <c r="DK41" s="722"/>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33" t="s">
        <v>354</v>
      </c>
      <c r="C42" s="734"/>
      <c r="D42" s="734"/>
      <c r="E42" s="734"/>
      <c r="F42" s="734"/>
      <c r="G42" s="734"/>
      <c r="H42" s="734"/>
      <c r="I42" s="734"/>
      <c r="J42" s="734"/>
      <c r="K42" s="734"/>
      <c r="L42" s="734"/>
      <c r="M42" s="734"/>
      <c r="N42" s="734"/>
      <c r="O42" s="734"/>
      <c r="P42" s="734"/>
      <c r="Q42" s="735"/>
      <c r="R42" s="769">
        <v>5966856</v>
      </c>
      <c r="S42" s="770"/>
      <c r="T42" s="770"/>
      <c r="U42" s="770"/>
      <c r="V42" s="770"/>
      <c r="W42" s="770"/>
      <c r="X42" s="770"/>
      <c r="Y42" s="778"/>
      <c r="Z42" s="779">
        <v>100</v>
      </c>
      <c r="AA42" s="779"/>
      <c r="AB42" s="779"/>
      <c r="AC42" s="779"/>
      <c r="AD42" s="780">
        <v>3958347</v>
      </c>
      <c r="AE42" s="780"/>
      <c r="AF42" s="780"/>
      <c r="AG42" s="780"/>
      <c r="AH42" s="780"/>
      <c r="AI42" s="780"/>
      <c r="AJ42" s="780"/>
      <c r="AK42" s="780"/>
      <c r="AL42" s="781">
        <v>100</v>
      </c>
      <c r="AM42" s="756"/>
      <c r="AN42" s="756"/>
      <c r="AO42" s="782"/>
      <c r="AQ42" s="783" t="s">
        <v>355</v>
      </c>
      <c r="AR42" s="784"/>
      <c r="AS42" s="784"/>
      <c r="AT42" s="784"/>
      <c r="AU42" s="784"/>
      <c r="AV42" s="784"/>
      <c r="AW42" s="784"/>
      <c r="AX42" s="784"/>
      <c r="AY42" s="785"/>
      <c r="AZ42" s="769">
        <v>379991</v>
      </c>
      <c r="BA42" s="770"/>
      <c r="BB42" s="770"/>
      <c r="BC42" s="770"/>
      <c r="BD42" s="755"/>
      <c r="BE42" s="755"/>
      <c r="BF42" s="757"/>
      <c r="BG42" s="767"/>
      <c r="BH42" s="768"/>
      <c r="BI42" s="768"/>
      <c r="BJ42" s="768"/>
      <c r="BK42" s="768"/>
      <c r="BL42" s="237"/>
      <c r="BM42" s="710" t="s">
        <v>356</v>
      </c>
      <c r="BN42" s="710"/>
      <c r="BO42" s="710"/>
      <c r="BP42" s="710"/>
      <c r="BQ42" s="710"/>
      <c r="BR42" s="710"/>
      <c r="BS42" s="710"/>
      <c r="BT42" s="710"/>
      <c r="BU42" s="711"/>
      <c r="BV42" s="769">
        <v>323</v>
      </c>
      <c r="BW42" s="770"/>
      <c r="BX42" s="770"/>
      <c r="BY42" s="770"/>
      <c r="BZ42" s="770"/>
      <c r="CA42" s="770"/>
      <c r="CB42" s="777"/>
      <c r="CD42" s="681" t="s">
        <v>357</v>
      </c>
      <c r="CE42" s="682"/>
      <c r="CF42" s="682"/>
      <c r="CG42" s="682"/>
      <c r="CH42" s="682"/>
      <c r="CI42" s="682"/>
      <c r="CJ42" s="682"/>
      <c r="CK42" s="682"/>
      <c r="CL42" s="682"/>
      <c r="CM42" s="682"/>
      <c r="CN42" s="682"/>
      <c r="CO42" s="682"/>
      <c r="CP42" s="682"/>
      <c r="CQ42" s="683"/>
      <c r="CR42" s="684">
        <v>789276</v>
      </c>
      <c r="CS42" s="685"/>
      <c r="CT42" s="685"/>
      <c r="CU42" s="685"/>
      <c r="CV42" s="685"/>
      <c r="CW42" s="685"/>
      <c r="CX42" s="685"/>
      <c r="CY42" s="686"/>
      <c r="CZ42" s="689">
        <v>13.9</v>
      </c>
      <c r="DA42" s="690"/>
      <c r="DB42" s="690"/>
      <c r="DC42" s="702"/>
      <c r="DD42" s="693">
        <v>177528</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8"/>
      <c r="BW43" s="238"/>
      <c r="BX43" s="238"/>
      <c r="BY43" s="238"/>
      <c r="BZ43" s="238"/>
      <c r="CA43" s="238"/>
      <c r="CB43" s="238"/>
      <c r="CD43" s="681" t="s">
        <v>358</v>
      </c>
      <c r="CE43" s="682"/>
      <c r="CF43" s="682"/>
      <c r="CG43" s="682"/>
      <c r="CH43" s="682"/>
      <c r="CI43" s="682"/>
      <c r="CJ43" s="682"/>
      <c r="CK43" s="682"/>
      <c r="CL43" s="682"/>
      <c r="CM43" s="682"/>
      <c r="CN43" s="682"/>
      <c r="CO43" s="682"/>
      <c r="CP43" s="682"/>
      <c r="CQ43" s="683"/>
      <c r="CR43" s="684">
        <v>17814</v>
      </c>
      <c r="CS43" s="721"/>
      <c r="CT43" s="721"/>
      <c r="CU43" s="721"/>
      <c r="CV43" s="721"/>
      <c r="CW43" s="721"/>
      <c r="CX43" s="721"/>
      <c r="CY43" s="722"/>
      <c r="CZ43" s="689">
        <v>0.3</v>
      </c>
      <c r="DA43" s="719"/>
      <c r="DB43" s="719"/>
      <c r="DC43" s="723"/>
      <c r="DD43" s="693">
        <v>17814</v>
      </c>
      <c r="DE43" s="721"/>
      <c r="DF43" s="721"/>
      <c r="DG43" s="721"/>
      <c r="DH43" s="721"/>
      <c r="DI43" s="721"/>
      <c r="DJ43" s="721"/>
      <c r="DK43" s="722"/>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306</v>
      </c>
      <c r="CE44" s="797"/>
      <c r="CF44" s="681" t="s">
        <v>359</v>
      </c>
      <c r="CG44" s="682"/>
      <c r="CH44" s="682"/>
      <c r="CI44" s="682"/>
      <c r="CJ44" s="682"/>
      <c r="CK44" s="682"/>
      <c r="CL44" s="682"/>
      <c r="CM44" s="682"/>
      <c r="CN44" s="682"/>
      <c r="CO44" s="682"/>
      <c r="CP44" s="682"/>
      <c r="CQ44" s="683"/>
      <c r="CR44" s="684">
        <v>768449</v>
      </c>
      <c r="CS44" s="685"/>
      <c r="CT44" s="685"/>
      <c r="CU44" s="685"/>
      <c r="CV44" s="685"/>
      <c r="CW44" s="685"/>
      <c r="CX44" s="685"/>
      <c r="CY44" s="686"/>
      <c r="CZ44" s="689">
        <v>13.5</v>
      </c>
      <c r="DA44" s="690"/>
      <c r="DB44" s="690"/>
      <c r="DC44" s="702"/>
      <c r="DD44" s="693">
        <v>169801</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360</v>
      </c>
      <c r="CG45" s="682"/>
      <c r="CH45" s="682"/>
      <c r="CI45" s="682"/>
      <c r="CJ45" s="682"/>
      <c r="CK45" s="682"/>
      <c r="CL45" s="682"/>
      <c r="CM45" s="682"/>
      <c r="CN45" s="682"/>
      <c r="CO45" s="682"/>
      <c r="CP45" s="682"/>
      <c r="CQ45" s="683"/>
      <c r="CR45" s="684">
        <v>199190</v>
      </c>
      <c r="CS45" s="721"/>
      <c r="CT45" s="721"/>
      <c r="CU45" s="721"/>
      <c r="CV45" s="721"/>
      <c r="CW45" s="721"/>
      <c r="CX45" s="721"/>
      <c r="CY45" s="722"/>
      <c r="CZ45" s="689">
        <v>3.5</v>
      </c>
      <c r="DA45" s="719"/>
      <c r="DB45" s="719"/>
      <c r="DC45" s="723"/>
      <c r="DD45" s="693">
        <v>24146</v>
      </c>
      <c r="DE45" s="721"/>
      <c r="DF45" s="721"/>
      <c r="DG45" s="721"/>
      <c r="DH45" s="721"/>
      <c r="DI45" s="721"/>
      <c r="DJ45" s="721"/>
      <c r="DK45" s="722"/>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362</v>
      </c>
      <c r="CG46" s="682"/>
      <c r="CH46" s="682"/>
      <c r="CI46" s="682"/>
      <c r="CJ46" s="682"/>
      <c r="CK46" s="682"/>
      <c r="CL46" s="682"/>
      <c r="CM46" s="682"/>
      <c r="CN46" s="682"/>
      <c r="CO46" s="682"/>
      <c r="CP46" s="682"/>
      <c r="CQ46" s="683"/>
      <c r="CR46" s="684">
        <v>569259</v>
      </c>
      <c r="CS46" s="685"/>
      <c r="CT46" s="685"/>
      <c r="CU46" s="685"/>
      <c r="CV46" s="685"/>
      <c r="CW46" s="685"/>
      <c r="CX46" s="685"/>
      <c r="CY46" s="686"/>
      <c r="CZ46" s="689">
        <v>10</v>
      </c>
      <c r="DA46" s="690"/>
      <c r="DB46" s="690"/>
      <c r="DC46" s="702"/>
      <c r="DD46" s="693">
        <v>145655</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364</v>
      </c>
      <c r="CG47" s="682"/>
      <c r="CH47" s="682"/>
      <c r="CI47" s="682"/>
      <c r="CJ47" s="682"/>
      <c r="CK47" s="682"/>
      <c r="CL47" s="682"/>
      <c r="CM47" s="682"/>
      <c r="CN47" s="682"/>
      <c r="CO47" s="682"/>
      <c r="CP47" s="682"/>
      <c r="CQ47" s="683"/>
      <c r="CR47" s="684">
        <v>20827</v>
      </c>
      <c r="CS47" s="721"/>
      <c r="CT47" s="721"/>
      <c r="CU47" s="721"/>
      <c r="CV47" s="721"/>
      <c r="CW47" s="721"/>
      <c r="CX47" s="721"/>
      <c r="CY47" s="722"/>
      <c r="CZ47" s="689">
        <v>0.4</v>
      </c>
      <c r="DA47" s="719"/>
      <c r="DB47" s="719"/>
      <c r="DC47" s="723"/>
      <c r="DD47" s="693">
        <v>7727</v>
      </c>
      <c r="DE47" s="721"/>
      <c r="DF47" s="721"/>
      <c r="DG47" s="721"/>
      <c r="DH47" s="721"/>
      <c r="DI47" s="721"/>
      <c r="DJ47" s="721"/>
      <c r="DK47" s="722"/>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41" t="s">
        <v>365</v>
      </c>
      <c r="CD48" s="800"/>
      <c r="CE48" s="801"/>
      <c r="CF48" s="681" t="s">
        <v>366</v>
      </c>
      <c r="CG48" s="682"/>
      <c r="CH48" s="682"/>
      <c r="CI48" s="682"/>
      <c r="CJ48" s="682"/>
      <c r="CK48" s="682"/>
      <c r="CL48" s="682"/>
      <c r="CM48" s="682"/>
      <c r="CN48" s="682"/>
      <c r="CO48" s="682"/>
      <c r="CP48" s="682"/>
      <c r="CQ48" s="683"/>
      <c r="CR48" s="684" t="s">
        <v>137</v>
      </c>
      <c r="CS48" s="685"/>
      <c r="CT48" s="685"/>
      <c r="CU48" s="685"/>
      <c r="CV48" s="685"/>
      <c r="CW48" s="685"/>
      <c r="CX48" s="685"/>
      <c r="CY48" s="686"/>
      <c r="CZ48" s="689" t="s">
        <v>236</v>
      </c>
      <c r="DA48" s="690"/>
      <c r="DB48" s="690"/>
      <c r="DC48" s="702"/>
      <c r="DD48" s="693" t="s">
        <v>226</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33" t="s">
        <v>367</v>
      </c>
      <c r="CE49" s="734"/>
      <c r="CF49" s="734"/>
      <c r="CG49" s="734"/>
      <c r="CH49" s="734"/>
      <c r="CI49" s="734"/>
      <c r="CJ49" s="734"/>
      <c r="CK49" s="734"/>
      <c r="CL49" s="734"/>
      <c r="CM49" s="734"/>
      <c r="CN49" s="734"/>
      <c r="CO49" s="734"/>
      <c r="CP49" s="734"/>
      <c r="CQ49" s="735"/>
      <c r="CR49" s="769">
        <v>5676599</v>
      </c>
      <c r="CS49" s="755"/>
      <c r="CT49" s="755"/>
      <c r="CU49" s="755"/>
      <c r="CV49" s="755"/>
      <c r="CW49" s="755"/>
      <c r="CX49" s="755"/>
      <c r="CY49" s="786"/>
      <c r="CZ49" s="781">
        <v>100</v>
      </c>
      <c r="DA49" s="787"/>
      <c r="DB49" s="787"/>
      <c r="DC49" s="788"/>
      <c r="DD49" s="789">
        <v>4280240</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FdW9fIKKonmTcIlbeNSWbduOvncKln/E1nW4buxOxg/y7u4bEpvu1jFMKu8M6YqEvg6yG1mivKy4E/uHopAXpA==" saltValue="i7MLJi4M4K14g3WrdDS4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369</v>
      </c>
      <c r="DK2" s="832"/>
      <c r="DL2" s="832"/>
      <c r="DM2" s="832"/>
      <c r="DN2" s="832"/>
      <c r="DO2" s="833"/>
      <c r="DP2" s="250"/>
      <c r="DQ2" s="831" t="s">
        <v>370</v>
      </c>
      <c r="DR2" s="832"/>
      <c r="DS2" s="832"/>
      <c r="DT2" s="832"/>
      <c r="DU2" s="832"/>
      <c r="DV2" s="832"/>
      <c r="DW2" s="832"/>
      <c r="DX2" s="832"/>
      <c r="DY2" s="832"/>
      <c r="DZ2" s="83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4" t="s">
        <v>371</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5" t="s">
        <v>373</v>
      </c>
      <c r="B5" s="826"/>
      <c r="C5" s="826"/>
      <c r="D5" s="826"/>
      <c r="E5" s="826"/>
      <c r="F5" s="826"/>
      <c r="G5" s="826"/>
      <c r="H5" s="826"/>
      <c r="I5" s="826"/>
      <c r="J5" s="826"/>
      <c r="K5" s="826"/>
      <c r="L5" s="826"/>
      <c r="M5" s="826"/>
      <c r="N5" s="826"/>
      <c r="O5" s="826"/>
      <c r="P5" s="827"/>
      <c r="Q5" s="802" t="s">
        <v>374</v>
      </c>
      <c r="R5" s="803"/>
      <c r="S5" s="803"/>
      <c r="T5" s="803"/>
      <c r="U5" s="804"/>
      <c r="V5" s="802" t="s">
        <v>375</v>
      </c>
      <c r="W5" s="803"/>
      <c r="X5" s="803"/>
      <c r="Y5" s="803"/>
      <c r="Z5" s="804"/>
      <c r="AA5" s="802" t="s">
        <v>376</v>
      </c>
      <c r="AB5" s="803"/>
      <c r="AC5" s="803"/>
      <c r="AD5" s="803"/>
      <c r="AE5" s="803"/>
      <c r="AF5" s="835" t="s">
        <v>377</v>
      </c>
      <c r="AG5" s="803"/>
      <c r="AH5" s="803"/>
      <c r="AI5" s="803"/>
      <c r="AJ5" s="814"/>
      <c r="AK5" s="803" t="s">
        <v>378</v>
      </c>
      <c r="AL5" s="803"/>
      <c r="AM5" s="803"/>
      <c r="AN5" s="803"/>
      <c r="AO5" s="804"/>
      <c r="AP5" s="802" t="s">
        <v>379</v>
      </c>
      <c r="AQ5" s="803"/>
      <c r="AR5" s="803"/>
      <c r="AS5" s="803"/>
      <c r="AT5" s="804"/>
      <c r="AU5" s="802" t="s">
        <v>380</v>
      </c>
      <c r="AV5" s="803"/>
      <c r="AW5" s="803"/>
      <c r="AX5" s="803"/>
      <c r="AY5" s="814"/>
      <c r="AZ5" s="257"/>
      <c r="BA5" s="257"/>
      <c r="BB5" s="257"/>
      <c r="BC5" s="257"/>
      <c r="BD5" s="257"/>
      <c r="BE5" s="258"/>
      <c r="BF5" s="258"/>
      <c r="BG5" s="258"/>
      <c r="BH5" s="258"/>
      <c r="BI5" s="258"/>
      <c r="BJ5" s="258"/>
      <c r="BK5" s="258"/>
      <c r="BL5" s="258"/>
      <c r="BM5" s="258"/>
      <c r="BN5" s="258"/>
      <c r="BO5" s="258"/>
      <c r="BP5" s="258"/>
      <c r="BQ5" s="825" t="s">
        <v>381</v>
      </c>
      <c r="BR5" s="826"/>
      <c r="BS5" s="826"/>
      <c r="BT5" s="826"/>
      <c r="BU5" s="826"/>
      <c r="BV5" s="826"/>
      <c r="BW5" s="826"/>
      <c r="BX5" s="826"/>
      <c r="BY5" s="826"/>
      <c r="BZ5" s="826"/>
      <c r="CA5" s="826"/>
      <c r="CB5" s="826"/>
      <c r="CC5" s="826"/>
      <c r="CD5" s="826"/>
      <c r="CE5" s="826"/>
      <c r="CF5" s="826"/>
      <c r="CG5" s="827"/>
      <c r="CH5" s="802" t="s">
        <v>382</v>
      </c>
      <c r="CI5" s="803"/>
      <c r="CJ5" s="803"/>
      <c r="CK5" s="803"/>
      <c r="CL5" s="804"/>
      <c r="CM5" s="802" t="s">
        <v>383</v>
      </c>
      <c r="CN5" s="803"/>
      <c r="CO5" s="803"/>
      <c r="CP5" s="803"/>
      <c r="CQ5" s="804"/>
      <c r="CR5" s="802" t="s">
        <v>384</v>
      </c>
      <c r="CS5" s="803"/>
      <c r="CT5" s="803"/>
      <c r="CU5" s="803"/>
      <c r="CV5" s="804"/>
      <c r="CW5" s="802" t="s">
        <v>385</v>
      </c>
      <c r="CX5" s="803"/>
      <c r="CY5" s="803"/>
      <c r="CZ5" s="803"/>
      <c r="DA5" s="804"/>
      <c r="DB5" s="802" t="s">
        <v>386</v>
      </c>
      <c r="DC5" s="803"/>
      <c r="DD5" s="803"/>
      <c r="DE5" s="803"/>
      <c r="DF5" s="804"/>
      <c r="DG5" s="808" t="s">
        <v>387</v>
      </c>
      <c r="DH5" s="809"/>
      <c r="DI5" s="809"/>
      <c r="DJ5" s="809"/>
      <c r="DK5" s="810"/>
      <c r="DL5" s="808" t="s">
        <v>388</v>
      </c>
      <c r="DM5" s="809"/>
      <c r="DN5" s="809"/>
      <c r="DO5" s="809"/>
      <c r="DP5" s="810"/>
      <c r="DQ5" s="802" t="s">
        <v>389</v>
      </c>
      <c r="DR5" s="803"/>
      <c r="DS5" s="803"/>
      <c r="DT5" s="803"/>
      <c r="DU5" s="804"/>
      <c r="DV5" s="802" t="s">
        <v>380</v>
      </c>
      <c r="DW5" s="803"/>
      <c r="DX5" s="803"/>
      <c r="DY5" s="803"/>
      <c r="DZ5" s="814"/>
      <c r="EA5" s="255"/>
    </row>
    <row r="6" spans="1:131" s="256"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15">
      <c r="A7" s="259">
        <v>1</v>
      </c>
      <c r="B7" s="816" t="s">
        <v>390</v>
      </c>
      <c r="C7" s="817"/>
      <c r="D7" s="817"/>
      <c r="E7" s="817"/>
      <c r="F7" s="817"/>
      <c r="G7" s="817"/>
      <c r="H7" s="817"/>
      <c r="I7" s="817"/>
      <c r="J7" s="817"/>
      <c r="K7" s="817"/>
      <c r="L7" s="817"/>
      <c r="M7" s="817"/>
      <c r="N7" s="817"/>
      <c r="O7" s="817"/>
      <c r="P7" s="818"/>
      <c r="Q7" s="819">
        <v>5969</v>
      </c>
      <c r="R7" s="820"/>
      <c r="S7" s="820"/>
      <c r="T7" s="820"/>
      <c r="U7" s="820"/>
      <c r="V7" s="820">
        <v>5579</v>
      </c>
      <c r="W7" s="820"/>
      <c r="X7" s="820"/>
      <c r="Y7" s="820"/>
      <c r="Z7" s="820"/>
      <c r="AA7" s="820">
        <v>290</v>
      </c>
      <c r="AB7" s="820"/>
      <c r="AC7" s="820"/>
      <c r="AD7" s="820"/>
      <c r="AE7" s="821"/>
      <c r="AF7" s="822">
        <v>262</v>
      </c>
      <c r="AG7" s="823"/>
      <c r="AH7" s="823"/>
      <c r="AI7" s="823"/>
      <c r="AJ7" s="824"/>
      <c r="AK7" s="859">
        <v>8</v>
      </c>
      <c r="AL7" s="860"/>
      <c r="AM7" s="860"/>
      <c r="AN7" s="860"/>
      <c r="AO7" s="860"/>
      <c r="AP7" s="860">
        <v>6058</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c r="BT7" s="864"/>
      <c r="BU7" s="864"/>
      <c r="BV7" s="864"/>
      <c r="BW7" s="864"/>
      <c r="BX7" s="864"/>
      <c r="BY7" s="864"/>
      <c r="BZ7" s="864"/>
      <c r="CA7" s="864"/>
      <c r="CB7" s="864"/>
      <c r="CC7" s="864"/>
      <c r="CD7" s="864"/>
      <c r="CE7" s="864"/>
      <c r="CF7" s="864"/>
      <c r="CG7" s="865"/>
      <c r="CH7" s="856"/>
      <c r="CI7" s="857"/>
      <c r="CJ7" s="857"/>
      <c r="CK7" s="857"/>
      <c r="CL7" s="858"/>
      <c r="CM7" s="856"/>
      <c r="CN7" s="857"/>
      <c r="CO7" s="857"/>
      <c r="CP7" s="857"/>
      <c r="CQ7" s="858"/>
      <c r="CR7" s="856"/>
      <c r="CS7" s="857"/>
      <c r="CT7" s="857"/>
      <c r="CU7" s="857"/>
      <c r="CV7" s="858"/>
      <c r="CW7" s="856"/>
      <c r="CX7" s="857"/>
      <c r="CY7" s="857"/>
      <c r="CZ7" s="857"/>
      <c r="DA7" s="858"/>
      <c r="DB7" s="856"/>
      <c r="DC7" s="857"/>
      <c r="DD7" s="857"/>
      <c r="DE7" s="857"/>
      <c r="DF7" s="858"/>
      <c r="DG7" s="856"/>
      <c r="DH7" s="857"/>
      <c r="DI7" s="857"/>
      <c r="DJ7" s="857"/>
      <c r="DK7" s="858"/>
      <c r="DL7" s="856"/>
      <c r="DM7" s="857"/>
      <c r="DN7" s="857"/>
      <c r="DO7" s="857"/>
      <c r="DP7" s="858"/>
      <c r="DQ7" s="856"/>
      <c r="DR7" s="857"/>
      <c r="DS7" s="857"/>
      <c r="DT7" s="857"/>
      <c r="DU7" s="858"/>
      <c r="DV7" s="837"/>
      <c r="DW7" s="838"/>
      <c r="DX7" s="838"/>
      <c r="DY7" s="838"/>
      <c r="DZ7" s="839"/>
      <c r="EA7" s="255"/>
    </row>
    <row r="8" spans="1:131" s="256" customFormat="1" ht="26.25" customHeight="1" x14ac:dyDescent="0.15">
      <c r="A8" s="262">
        <v>2</v>
      </c>
      <c r="B8" s="840" t="s">
        <v>391</v>
      </c>
      <c r="C8" s="841"/>
      <c r="D8" s="841"/>
      <c r="E8" s="841"/>
      <c r="F8" s="841"/>
      <c r="G8" s="841"/>
      <c r="H8" s="841"/>
      <c r="I8" s="841"/>
      <c r="J8" s="841"/>
      <c r="K8" s="841"/>
      <c r="L8" s="841"/>
      <c r="M8" s="841"/>
      <c r="N8" s="841"/>
      <c r="O8" s="841"/>
      <c r="P8" s="842"/>
      <c r="Q8" s="843">
        <v>9</v>
      </c>
      <c r="R8" s="844"/>
      <c r="S8" s="844"/>
      <c r="T8" s="844"/>
      <c r="U8" s="844"/>
      <c r="V8" s="844">
        <v>9</v>
      </c>
      <c r="W8" s="844"/>
      <c r="X8" s="844"/>
      <c r="Y8" s="844"/>
      <c r="Z8" s="844"/>
      <c r="AA8" s="844">
        <v>1</v>
      </c>
      <c r="AB8" s="844"/>
      <c r="AC8" s="844"/>
      <c r="AD8" s="844"/>
      <c r="AE8" s="845"/>
      <c r="AF8" s="846">
        <v>1</v>
      </c>
      <c r="AG8" s="847"/>
      <c r="AH8" s="847"/>
      <c r="AI8" s="847"/>
      <c r="AJ8" s="848"/>
      <c r="AK8" s="849">
        <v>5</v>
      </c>
      <c r="AL8" s="850"/>
      <c r="AM8" s="850"/>
      <c r="AN8" s="850"/>
      <c r="AO8" s="850"/>
      <c r="AP8" s="850"/>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392</v>
      </c>
      <c r="BA22" s="891"/>
      <c r="BB22" s="891"/>
      <c r="BC22" s="891"/>
      <c r="BD22" s="892"/>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393</v>
      </c>
      <c r="B23" s="875" t="s">
        <v>394</v>
      </c>
      <c r="C23" s="876"/>
      <c r="D23" s="876"/>
      <c r="E23" s="876"/>
      <c r="F23" s="876"/>
      <c r="G23" s="876"/>
      <c r="H23" s="876"/>
      <c r="I23" s="876"/>
      <c r="J23" s="876"/>
      <c r="K23" s="876"/>
      <c r="L23" s="876"/>
      <c r="M23" s="876"/>
      <c r="N23" s="876"/>
      <c r="O23" s="876"/>
      <c r="P23" s="877"/>
      <c r="Q23" s="878">
        <v>5967</v>
      </c>
      <c r="R23" s="879"/>
      <c r="S23" s="879"/>
      <c r="T23" s="879"/>
      <c r="U23" s="879"/>
      <c r="V23" s="879">
        <v>5677</v>
      </c>
      <c r="W23" s="879"/>
      <c r="X23" s="879"/>
      <c r="Y23" s="879"/>
      <c r="Z23" s="879"/>
      <c r="AA23" s="879">
        <v>290</v>
      </c>
      <c r="AB23" s="879"/>
      <c r="AC23" s="879"/>
      <c r="AD23" s="879"/>
      <c r="AE23" s="880"/>
      <c r="AF23" s="881">
        <v>262</v>
      </c>
      <c r="AG23" s="879"/>
      <c r="AH23" s="879"/>
      <c r="AI23" s="879"/>
      <c r="AJ23" s="882"/>
      <c r="AK23" s="883"/>
      <c r="AL23" s="884"/>
      <c r="AM23" s="884"/>
      <c r="AN23" s="884"/>
      <c r="AO23" s="884"/>
      <c r="AP23" s="879">
        <v>6058</v>
      </c>
      <c r="AQ23" s="879"/>
      <c r="AR23" s="879"/>
      <c r="AS23" s="879"/>
      <c r="AT23" s="879"/>
      <c r="AU23" s="885"/>
      <c r="AV23" s="885"/>
      <c r="AW23" s="885"/>
      <c r="AX23" s="885"/>
      <c r="AY23" s="886"/>
      <c r="AZ23" s="894" t="s">
        <v>395</v>
      </c>
      <c r="BA23" s="895"/>
      <c r="BB23" s="895"/>
      <c r="BC23" s="895"/>
      <c r="BD23" s="896"/>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396</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4" t="s">
        <v>397</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5" t="s">
        <v>373</v>
      </c>
      <c r="B26" s="826"/>
      <c r="C26" s="826"/>
      <c r="D26" s="826"/>
      <c r="E26" s="826"/>
      <c r="F26" s="826"/>
      <c r="G26" s="826"/>
      <c r="H26" s="826"/>
      <c r="I26" s="826"/>
      <c r="J26" s="826"/>
      <c r="K26" s="826"/>
      <c r="L26" s="826"/>
      <c r="M26" s="826"/>
      <c r="N26" s="826"/>
      <c r="O26" s="826"/>
      <c r="P26" s="827"/>
      <c r="Q26" s="802" t="s">
        <v>398</v>
      </c>
      <c r="R26" s="803"/>
      <c r="S26" s="803"/>
      <c r="T26" s="803"/>
      <c r="U26" s="804"/>
      <c r="V26" s="802" t="s">
        <v>399</v>
      </c>
      <c r="W26" s="803"/>
      <c r="X26" s="803"/>
      <c r="Y26" s="803"/>
      <c r="Z26" s="804"/>
      <c r="AA26" s="802" t="s">
        <v>400</v>
      </c>
      <c r="AB26" s="803"/>
      <c r="AC26" s="803"/>
      <c r="AD26" s="803"/>
      <c r="AE26" s="803"/>
      <c r="AF26" s="897" t="s">
        <v>401</v>
      </c>
      <c r="AG26" s="898"/>
      <c r="AH26" s="898"/>
      <c r="AI26" s="898"/>
      <c r="AJ26" s="899"/>
      <c r="AK26" s="803" t="s">
        <v>402</v>
      </c>
      <c r="AL26" s="803"/>
      <c r="AM26" s="803"/>
      <c r="AN26" s="803"/>
      <c r="AO26" s="804"/>
      <c r="AP26" s="802" t="s">
        <v>403</v>
      </c>
      <c r="AQ26" s="803"/>
      <c r="AR26" s="803"/>
      <c r="AS26" s="803"/>
      <c r="AT26" s="804"/>
      <c r="AU26" s="802" t="s">
        <v>404</v>
      </c>
      <c r="AV26" s="803"/>
      <c r="AW26" s="803"/>
      <c r="AX26" s="803"/>
      <c r="AY26" s="804"/>
      <c r="AZ26" s="802" t="s">
        <v>405</v>
      </c>
      <c r="BA26" s="803"/>
      <c r="BB26" s="803"/>
      <c r="BC26" s="803"/>
      <c r="BD26" s="804"/>
      <c r="BE26" s="802" t="s">
        <v>380</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6" t="s">
        <v>406</v>
      </c>
      <c r="C28" s="817"/>
      <c r="D28" s="817"/>
      <c r="E28" s="817"/>
      <c r="F28" s="817"/>
      <c r="G28" s="817"/>
      <c r="H28" s="817"/>
      <c r="I28" s="817"/>
      <c r="J28" s="817"/>
      <c r="K28" s="817"/>
      <c r="L28" s="817"/>
      <c r="M28" s="817"/>
      <c r="N28" s="817"/>
      <c r="O28" s="817"/>
      <c r="P28" s="818"/>
      <c r="Q28" s="907">
        <v>1633</v>
      </c>
      <c r="R28" s="908"/>
      <c r="S28" s="908"/>
      <c r="T28" s="908"/>
      <c r="U28" s="908"/>
      <c r="V28" s="908">
        <v>1601</v>
      </c>
      <c r="W28" s="908"/>
      <c r="X28" s="908"/>
      <c r="Y28" s="908"/>
      <c r="Z28" s="908"/>
      <c r="AA28" s="908">
        <v>32</v>
      </c>
      <c r="AB28" s="908"/>
      <c r="AC28" s="908"/>
      <c r="AD28" s="908"/>
      <c r="AE28" s="909"/>
      <c r="AF28" s="910">
        <v>32</v>
      </c>
      <c r="AG28" s="908"/>
      <c r="AH28" s="908"/>
      <c r="AI28" s="908"/>
      <c r="AJ28" s="911"/>
      <c r="AK28" s="912">
        <v>116</v>
      </c>
      <c r="AL28" s="903"/>
      <c r="AM28" s="903"/>
      <c r="AN28" s="903"/>
      <c r="AO28" s="903"/>
      <c r="AP28" s="903"/>
      <c r="AQ28" s="903"/>
      <c r="AR28" s="903"/>
      <c r="AS28" s="903"/>
      <c r="AT28" s="903"/>
      <c r="AU28" s="903"/>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40" t="s">
        <v>407</v>
      </c>
      <c r="C29" s="841"/>
      <c r="D29" s="841"/>
      <c r="E29" s="841"/>
      <c r="F29" s="841"/>
      <c r="G29" s="841"/>
      <c r="H29" s="841"/>
      <c r="I29" s="841"/>
      <c r="J29" s="841"/>
      <c r="K29" s="841"/>
      <c r="L29" s="841"/>
      <c r="M29" s="841"/>
      <c r="N29" s="841"/>
      <c r="O29" s="841"/>
      <c r="P29" s="842"/>
      <c r="Q29" s="843">
        <v>1157</v>
      </c>
      <c r="R29" s="844"/>
      <c r="S29" s="844"/>
      <c r="T29" s="844"/>
      <c r="U29" s="844"/>
      <c r="V29" s="844">
        <v>1086</v>
      </c>
      <c r="W29" s="844"/>
      <c r="X29" s="844"/>
      <c r="Y29" s="844"/>
      <c r="Z29" s="844"/>
      <c r="AA29" s="844">
        <v>71</v>
      </c>
      <c r="AB29" s="844"/>
      <c r="AC29" s="844"/>
      <c r="AD29" s="844"/>
      <c r="AE29" s="845"/>
      <c r="AF29" s="846">
        <v>71</v>
      </c>
      <c r="AG29" s="847"/>
      <c r="AH29" s="847"/>
      <c r="AI29" s="847"/>
      <c r="AJ29" s="848"/>
      <c r="AK29" s="915">
        <v>176</v>
      </c>
      <c r="AL29" s="916"/>
      <c r="AM29" s="916"/>
      <c r="AN29" s="916"/>
      <c r="AO29" s="916"/>
      <c r="AP29" s="916"/>
      <c r="AQ29" s="916"/>
      <c r="AR29" s="916"/>
      <c r="AS29" s="916"/>
      <c r="AT29" s="916"/>
      <c r="AU29" s="916"/>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40" t="s">
        <v>408</v>
      </c>
      <c r="C30" s="841"/>
      <c r="D30" s="841"/>
      <c r="E30" s="841"/>
      <c r="F30" s="841"/>
      <c r="G30" s="841"/>
      <c r="H30" s="841"/>
      <c r="I30" s="841"/>
      <c r="J30" s="841"/>
      <c r="K30" s="841"/>
      <c r="L30" s="841"/>
      <c r="M30" s="841"/>
      <c r="N30" s="841"/>
      <c r="O30" s="841"/>
      <c r="P30" s="842"/>
      <c r="Q30" s="843">
        <v>135</v>
      </c>
      <c r="R30" s="844"/>
      <c r="S30" s="844"/>
      <c r="T30" s="844"/>
      <c r="U30" s="844"/>
      <c r="V30" s="844">
        <v>131</v>
      </c>
      <c r="W30" s="844"/>
      <c r="X30" s="844"/>
      <c r="Y30" s="844"/>
      <c r="Z30" s="844"/>
      <c r="AA30" s="844">
        <v>4</v>
      </c>
      <c r="AB30" s="844"/>
      <c r="AC30" s="844"/>
      <c r="AD30" s="844"/>
      <c r="AE30" s="845"/>
      <c r="AF30" s="846">
        <v>4</v>
      </c>
      <c r="AG30" s="847"/>
      <c r="AH30" s="847"/>
      <c r="AI30" s="847"/>
      <c r="AJ30" s="848"/>
      <c r="AK30" s="915">
        <v>45</v>
      </c>
      <c r="AL30" s="916"/>
      <c r="AM30" s="916"/>
      <c r="AN30" s="916"/>
      <c r="AO30" s="916"/>
      <c r="AP30" s="916"/>
      <c r="AQ30" s="916"/>
      <c r="AR30" s="916"/>
      <c r="AS30" s="916"/>
      <c r="AT30" s="916"/>
      <c r="AU30" s="916"/>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40" t="s">
        <v>409</v>
      </c>
      <c r="C31" s="841"/>
      <c r="D31" s="841"/>
      <c r="E31" s="841"/>
      <c r="F31" s="841"/>
      <c r="G31" s="841"/>
      <c r="H31" s="841"/>
      <c r="I31" s="841"/>
      <c r="J31" s="841"/>
      <c r="K31" s="841"/>
      <c r="L31" s="841"/>
      <c r="M31" s="841"/>
      <c r="N31" s="841"/>
      <c r="O31" s="841"/>
      <c r="P31" s="842"/>
      <c r="Q31" s="843">
        <v>293</v>
      </c>
      <c r="R31" s="844"/>
      <c r="S31" s="844"/>
      <c r="T31" s="844"/>
      <c r="U31" s="844"/>
      <c r="V31" s="844">
        <v>261</v>
      </c>
      <c r="W31" s="844"/>
      <c r="X31" s="844"/>
      <c r="Y31" s="844"/>
      <c r="Z31" s="844"/>
      <c r="AA31" s="844">
        <v>32</v>
      </c>
      <c r="AB31" s="844"/>
      <c r="AC31" s="844"/>
      <c r="AD31" s="844"/>
      <c r="AE31" s="845"/>
      <c r="AF31" s="846">
        <v>288</v>
      </c>
      <c r="AG31" s="847"/>
      <c r="AH31" s="847"/>
      <c r="AI31" s="847"/>
      <c r="AJ31" s="848"/>
      <c r="AK31" s="915">
        <v>9</v>
      </c>
      <c r="AL31" s="916"/>
      <c r="AM31" s="916"/>
      <c r="AN31" s="916"/>
      <c r="AO31" s="916"/>
      <c r="AP31" s="916">
        <v>444</v>
      </c>
      <c r="AQ31" s="916"/>
      <c r="AR31" s="916"/>
      <c r="AS31" s="916"/>
      <c r="AT31" s="916"/>
      <c r="AU31" s="916">
        <v>28</v>
      </c>
      <c r="AV31" s="916"/>
      <c r="AW31" s="916"/>
      <c r="AX31" s="916"/>
      <c r="AY31" s="916"/>
      <c r="AZ31" s="917"/>
      <c r="BA31" s="917"/>
      <c r="BB31" s="917"/>
      <c r="BC31" s="917"/>
      <c r="BD31" s="917"/>
      <c r="BE31" s="913" t="s">
        <v>410</v>
      </c>
      <c r="BF31" s="913"/>
      <c r="BG31" s="913"/>
      <c r="BH31" s="913"/>
      <c r="BI31" s="914"/>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40" t="s">
        <v>411</v>
      </c>
      <c r="C32" s="841"/>
      <c r="D32" s="841"/>
      <c r="E32" s="841"/>
      <c r="F32" s="841"/>
      <c r="G32" s="841"/>
      <c r="H32" s="841"/>
      <c r="I32" s="841"/>
      <c r="J32" s="841"/>
      <c r="K32" s="841"/>
      <c r="L32" s="841"/>
      <c r="M32" s="841"/>
      <c r="N32" s="841"/>
      <c r="O32" s="841"/>
      <c r="P32" s="842"/>
      <c r="Q32" s="843">
        <v>137</v>
      </c>
      <c r="R32" s="844"/>
      <c r="S32" s="844"/>
      <c r="T32" s="844"/>
      <c r="U32" s="844"/>
      <c r="V32" s="844">
        <v>130</v>
      </c>
      <c r="W32" s="844"/>
      <c r="X32" s="844"/>
      <c r="Y32" s="844"/>
      <c r="Z32" s="844"/>
      <c r="AA32" s="844">
        <v>7</v>
      </c>
      <c r="AB32" s="844"/>
      <c r="AC32" s="844"/>
      <c r="AD32" s="844"/>
      <c r="AE32" s="845"/>
      <c r="AF32" s="846">
        <v>7</v>
      </c>
      <c r="AG32" s="847"/>
      <c r="AH32" s="847"/>
      <c r="AI32" s="847"/>
      <c r="AJ32" s="848"/>
      <c r="AK32" s="915">
        <v>100</v>
      </c>
      <c r="AL32" s="916"/>
      <c r="AM32" s="916"/>
      <c r="AN32" s="916"/>
      <c r="AO32" s="916"/>
      <c r="AP32" s="916">
        <v>1379</v>
      </c>
      <c r="AQ32" s="916"/>
      <c r="AR32" s="916"/>
      <c r="AS32" s="916"/>
      <c r="AT32" s="916"/>
      <c r="AU32" s="916">
        <v>1336</v>
      </c>
      <c r="AV32" s="916"/>
      <c r="AW32" s="916"/>
      <c r="AX32" s="916"/>
      <c r="AY32" s="916"/>
      <c r="AZ32" s="917"/>
      <c r="BA32" s="917"/>
      <c r="BB32" s="917"/>
      <c r="BC32" s="917"/>
      <c r="BD32" s="917"/>
      <c r="BE32" s="913" t="s">
        <v>412</v>
      </c>
      <c r="BF32" s="913"/>
      <c r="BG32" s="913"/>
      <c r="BH32" s="913"/>
      <c r="BI32" s="914"/>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40" t="s">
        <v>413</v>
      </c>
      <c r="C33" s="841"/>
      <c r="D33" s="841"/>
      <c r="E33" s="841"/>
      <c r="F33" s="841"/>
      <c r="G33" s="841"/>
      <c r="H33" s="841"/>
      <c r="I33" s="841"/>
      <c r="J33" s="841"/>
      <c r="K33" s="841"/>
      <c r="L33" s="841"/>
      <c r="M33" s="841"/>
      <c r="N33" s="841"/>
      <c r="O33" s="841"/>
      <c r="P33" s="842"/>
      <c r="Q33" s="843">
        <v>25</v>
      </c>
      <c r="R33" s="844"/>
      <c r="S33" s="844"/>
      <c r="T33" s="844"/>
      <c r="U33" s="844"/>
      <c r="V33" s="844">
        <v>24</v>
      </c>
      <c r="W33" s="844"/>
      <c r="X33" s="844"/>
      <c r="Y33" s="844"/>
      <c r="Z33" s="844"/>
      <c r="AA33" s="844">
        <v>1</v>
      </c>
      <c r="AB33" s="844"/>
      <c r="AC33" s="844"/>
      <c r="AD33" s="844"/>
      <c r="AE33" s="845"/>
      <c r="AF33" s="846">
        <v>1</v>
      </c>
      <c r="AG33" s="847"/>
      <c r="AH33" s="847"/>
      <c r="AI33" s="847"/>
      <c r="AJ33" s="848"/>
      <c r="AK33" s="915">
        <v>21</v>
      </c>
      <c r="AL33" s="916"/>
      <c r="AM33" s="916"/>
      <c r="AN33" s="916"/>
      <c r="AO33" s="916"/>
      <c r="AP33" s="916"/>
      <c r="AQ33" s="916"/>
      <c r="AR33" s="916"/>
      <c r="AS33" s="916"/>
      <c r="AT33" s="916"/>
      <c r="AU33" s="916"/>
      <c r="AV33" s="916"/>
      <c r="AW33" s="916"/>
      <c r="AX33" s="916"/>
      <c r="AY33" s="916"/>
      <c r="AZ33" s="917"/>
      <c r="BA33" s="917"/>
      <c r="BB33" s="917"/>
      <c r="BC33" s="917"/>
      <c r="BD33" s="917"/>
      <c r="BE33" s="913" t="s">
        <v>414</v>
      </c>
      <c r="BF33" s="913"/>
      <c r="BG33" s="913"/>
      <c r="BH33" s="913"/>
      <c r="BI33" s="914"/>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415</v>
      </c>
      <c r="BK62" s="891"/>
      <c r="BL62" s="891"/>
      <c r="BM62" s="891"/>
      <c r="BN62" s="892"/>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393</v>
      </c>
      <c r="B63" s="875" t="s">
        <v>416</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403</v>
      </c>
      <c r="AG63" s="927"/>
      <c r="AH63" s="927"/>
      <c r="AI63" s="927"/>
      <c r="AJ63" s="928"/>
      <c r="AK63" s="929"/>
      <c r="AL63" s="924"/>
      <c r="AM63" s="924"/>
      <c r="AN63" s="924"/>
      <c r="AO63" s="924"/>
      <c r="AP63" s="927">
        <v>1823</v>
      </c>
      <c r="AQ63" s="927"/>
      <c r="AR63" s="927"/>
      <c r="AS63" s="927"/>
      <c r="AT63" s="927"/>
      <c r="AU63" s="927">
        <v>1364</v>
      </c>
      <c r="AV63" s="927"/>
      <c r="AW63" s="927"/>
      <c r="AX63" s="927"/>
      <c r="AY63" s="927"/>
      <c r="AZ63" s="931"/>
      <c r="BA63" s="931"/>
      <c r="BB63" s="931"/>
      <c r="BC63" s="931"/>
      <c r="BD63" s="931"/>
      <c r="BE63" s="932"/>
      <c r="BF63" s="932"/>
      <c r="BG63" s="932"/>
      <c r="BH63" s="932"/>
      <c r="BI63" s="933"/>
      <c r="BJ63" s="934" t="s">
        <v>417</v>
      </c>
      <c r="BK63" s="935"/>
      <c r="BL63" s="935"/>
      <c r="BM63" s="935"/>
      <c r="BN63" s="936"/>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5" t="s">
        <v>419</v>
      </c>
      <c r="B66" s="826"/>
      <c r="C66" s="826"/>
      <c r="D66" s="826"/>
      <c r="E66" s="826"/>
      <c r="F66" s="826"/>
      <c r="G66" s="826"/>
      <c r="H66" s="826"/>
      <c r="I66" s="826"/>
      <c r="J66" s="826"/>
      <c r="K66" s="826"/>
      <c r="L66" s="826"/>
      <c r="M66" s="826"/>
      <c r="N66" s="826"/>
      <c r="O66" s="826"/>
      <c r="P66" s="827"/>
      <c r="Q66" s="802" t="s">
        <v>398</v>
      </c>
      <c r="R66" s="803"/>
      <c r="S66" s="803"/>
      <c r="T66" s="803"/>
      <c r="U66" s="804"/>
      <c r="V66" s="802" t="s">
        <v>399</v>
      </c>
      <c r="W66" s="803"/>
      <c r="X66" s="803"/>
      <c r="Y66" s="803"/>
      <c r="Z66" s="804"/>
      <c r="AA66" s="802" t="s">
        <v>420</v>
      </c>
      <c r="AB66" s="803"/>
      <c r="AC66" s="803"/>
      <c r="AD66" s="803"/>
      <c r="AE66" s="804"/>
      <c r="AF66" s="937" t="s">
        <v>421</v>
      </c>
      <c r="AG66" s="898"/>
      <c r="AH66" s="898"/>
      <c r="AI66" s="898"/>
      <c r="AJ66" s="938"/>
      <c r="AK66" s="802" t="s">
        <v>422</v>
      </c>
      <c r="AL66" s="826"/>
      <c r="AM66" s="826"/>
      <c r="AN66" s="826"/>
      <c r="AO66" s="827"/>
      <c r="AP66" s="802" t="s">
        <v>423</v>
      </c>
      <c r="AQ66" s="803"/>
      <c r="AR66" s="803"/>
      <c r="AS66" s="803"/>
      <c r="AT66" s="804"/>
      <c r="AU66" s="802" t="s">
        <v>424</v>
      </c>
      <c r="AV66" s="803"/>
      <c r="AW66" s="803"/>
      <c r="AX66" s="803"/>
      <c r="AY66" s="804"/>
      <c r="AZ66" s="802" t="s">
        <v>380</v>
      </c>
      <c r="BA66" s="803"/>
      <c r="BB66" s="803"/>
      <c r="BC66" s="803"/>
      <c r="BD66" s="814"/>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591</v>
      </c>
      <c r="C68" s="955"/>
      <c r="D68" s="955"/>
      <c r="E68" s="955"/>
      <c r="F68" s="955"/>
      <c r="G68" s="955"/>
      <c r="H68" s="955"/>
      <c r="I68" s="955"/>
      <c r="J68" s="955"/>
      <c r="K68" s="955"/>
      <c r="L68" s="955"/>
      <c r="M68" s="955"/>
      <c r="N68" s="955"/>
      <c r="O68" s="955"/>
      <c r="P68" s="956"/>
      <c r="Q68" s="957">
        <v>4122</v>
      </c>
      <c r="R68" s="951"/>
      <c r="S68" s="951"/>
      <c r="T68" s="951"/>
      <c r="U68" s="951"/>
      <c r="V68" s="951">
        <v>3985</v>
      </c>
      <c r="W68" s="951"/>
      <c r="X68" s="951"/>
      <c r="Y68" s="951"/>
      <c r="Z68" s="951"/>
      <c r="AA68" s="951">
        <v>136</v>
      </c>
      <c r="AB68" s="951"/>
      <c r="AC68" s="951"/>
      <c r="AD68" s="951"/>
      <c r="AE68" s="951"/>
      <c r="AF68" s="951">
        <v>136</v>
      </c>
      <c r="AG68" s="951"/>
      <c r="AH68" s="951"/>
      <c r="AI68" s="951"/>
      <c r="AJ68" s="951"/>
      <c r="AK68" s="951">
        <v>265</v>
      </c>
      <c r="AL68" s="951"/>
      <c r="AM68" s="951"/>
      <c r="AN68" s="951"/>
      <c r="AO68" s="951"/>
      <c r="AP68" s="951">
        <v>1798</v>
      </c>
      <c r="AQ68" s="951"/>
      <c r="AR68" s="951"/>
      <c r="AS68" s="951"/>
      <c r="AT68" s="951"/>
      <c r="AU68" s="951">
        <v>236</v>
      </c>
      <c r="AV68" s="951"/>
      <c r="AW68" s="951"/>
      <c r="AX68" s="951"/>
      <c r="AY68" s="951"/>
      <c r="AZ68" s="952" t="s">
        <v>595</v>
      </c>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592</v>
      </c>
      <c r="C69" s="959"/>
      <c r="D69" s="959"/>
      <c r="E69" s="959"/>
      <c r="F69" s="959"/>
      <c r="G69" s="959"/>
      <c r="H69" s="959"/>
      <c r="I69" s="959"/>
      <c r="J69" s="959"/>
      <c r="K69" s="959"/>
      <c r="L69" s="959"/>
      <c r="M69" s="959"/>
      <c r="N69" s="959"/>
      <c r="O69" s="959"/>
      <c r="P69" s="960"/>
      <c r="Q69" s="961">
        <v>1496.6010000000001</v>
      </c>
      <c r="R69" s="916"/>
      <c r="S69" s="916"/>
      <c r="T69" s="916"/>
      <c r="U69" s="916"/>
      <c r="V69" s="916">
        <v>1481.212</v>
      </c>
      <c r="W69" s="916"/>
      <c r="X69" s="916"/>
      <c r="Y69" s="916"/>
      <c r="Z69" s="916"/>
      <c r="AA69" s="916">
        <v>15.388999999999999</v>
      </c>
      <c r="AB69" s="916"/>
      <c r="AC69" s="916"/>
      <c r="AD69" s="916"/>
      <c r="AE69" s="916"/>
      <c r="AF69" s="916">
        <v>15.388999999999999</v>
      </c>
      <c r="AG69" s="916"/>
      <c r="AH69" s="916"/>
      <c r="AI69" s="916"/>
      <c r="AJ69" s="916"/>
      <c r="AK69" s="916" t="s">
        <v>525</v>
      </c>
      <c r="AL69" s="916"/>
      <c r="AM69" s="916"/>
      <c r="AN69" s="916"/>
      <c r="AO69" s="916"/>
      <c r="AP69" s="916" t="s">
        <v>525</v>
      </c>
      <c r="AQ69" s="916"/>
      <c r="AR69" s="916"/>
      <c r="AS69" s="916"/>
      <c r="AT69" s="916"/>
      <c r="AU69" s="916" t="s">
        <v>525</v>
      </c>
      <c r="AV69" s="916"/>
      <c r="AW69" s="916"/>
      <c r="AX69" s="916"/>
      <c r="AY69" s="916"/>
      <c r="AZ69" s="962" t="s">
        <v>595</v>
      </c>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592</v>
      </c>
      <c r="C70" s="959"/>
      <c r="D70" s="959"/>
      <c r="E70" s="959"/>
      <c r="F70" s="959"/>
      <c r="G70" s="959"/>
      <c r="H70" s="959"/>
      <c r="I70" s="959"/>
      <c r="J70" s="959"/>
      <c r="K70" s="959"/>
      <c r="L70" s="959"/>
      <c r="M70" s="959"/>
      <c r="N70" s="959"/>
      <c r="O70" s="959"/>
      <c r="P70" s="960"/>
      <c r="Q70" s="961">
        <v>768537.64199999999</v>
      </c>
      <c r="R70" s="916"/>
      <c r="S70" s="916"/>
      <c r="T70" s="916"/>
      <c r="U70" s="916"/>
      <c r="V70" s="916">
        <v>753940.91399999999</v>
      </c>
      <c r="W70" s="916"/>
      <c r="X70" s="916"/>
      <c r="Y70" s="916"/>
      <c r="Z70" s="916"/>
      <c r="AA70" s="916">
        <v>14596.727999999999</v>
      </c>
      <c r="AB70" s="916"/>
      <c r="AC70" s="916"/>
      <c r="AD70" s="916"/>
      <c r="AE70" s="916"/>
      <c r="AF70" s="916">
        <v>14596.727999999999</v>
      </c>
      <c r="AG70" s="916"/>
      <c r="AH70" s="916"/>
      <c r="AI70" s="916"/>
      <c r="AJ70" s="916"/>
      <c r="AK70" s="916">
        <v>7714.0069999999996</v>
      </c>
      <c r="AL70" s="916"/>
      <c r="AM70" s="916"/>
      <c r="AN70" s="916"/>
      <c r="AO70" s="916"/>
      <c r="AP70" s="916" t="s">
        <v>525</v>
      </c>
      <c r="AQ70" s="916"/>
      <c r="AR70" s="916"/>
      <c r="AS70" s="916"/>
      <c r="AT70" s="916"/>
      <c r="AU70" s="916" t="s">
        <v>525</v>
      </c>
      <c r="AV70" s="916"/>
      <c r="AW70" s="916"/>
      <c r="AX70" s="916"/>
      <c r="AY70" s="916"/>
      <c r="AZ70" s="962" t="s">
        <v>596</v>
      </c>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593</v>
      </c>
      <c r="C71" s="959"/>
      <c r="D71" s="959"/>
      <c r="E71" s="959"/>
      <c r="F71" s="959"/>
      <c r="G71" s="959"/>
      <c r="H71" s="959"/>
      <c r="I71" s="959"/>
      <c r="J71" s="959"/>
      <c r="K71" s="959"/>
      <c r="L71" s="959"/>
      <c r="M71" s="959"/>
      <c r="N71" s="959"/>
      <c r="O71" s="959"/>
      <c r="P71" s="960"/>
      <c r="Q71" s="961">
        <v>22719.489000000001</v>
      </c>
      <c r="R71" s="916"/>
      <c r="S71" s="916"/>
      <c r="T71" s="916"/>
      <c r="U71" s="916"/>
      <c r="V71" s="916">
        <v>22554.659</v>
      </c>
      <c r="W71" s="916"/>
      <c r="X71" s="916"/>
      <c r="Y71" s="916"/>
      <c r="Z71" s="916"/>
      <c r="AA71" s="916">
        <v>164.83</v>
      </c>
      <c r="AB71" s="916"/>
      <c r="AC71" s="916"/>
      <c r="AD71" s="916"/>
      <c r="AE71" s="916"/>
      <c r="AF71" s="916">
        <v>164.83</v>
      </c>
      <c r="AG71" s="916"/>
      <c r="AH71" s="916"/>
      <c r="AI71" s="916"/>
      <c r="AJ71" s="916"/>
      <c r="AK71" s="916">
        <v>19.5</v>
      </c>
      <c r="AL71" s="916"/>
      <c r="AM71" s="916"/>
      <c r="AN71" s="916"/>
      <c r="AO71" s="916"/>
      <c r="AP71" s="916" t="s">
        <v>525</v>
      </c>
      <c r="AQ71" s="916"/>
      <c r="AR71" s="916"/>
      <c r="AS71" s="916"/>
      <c r="AT71" s="916"/>
      <c r="AU71" s="916" t="s">
        <v>525</v>
      </c>
      <c r="AV71" s="916"/>
      <c r="AW71" s="916"/>
      <c r="AX71" s="916"/>
      <c r="AY71" s="916"/>
      <c r="AZ71" s="962" t="s">
        <v>595</v>
      </c>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593</v>
      </c>
      <c r="C72" s="959"/>
      <c r="D72" s="959"/>
      <c r="E72" s="959"/>
      <c r="F72" s="959"/>
      <c r="G72" s="959"/>
      <c r="H72" s="959"/>
      <c r="I72" s="959"/>
      <c r="J72" s="959"/>
      <c r="K72" s="959"/>
      <c r="L72" s="959"/>
      <c r="M72" s="959"/>
      <c r="N72" s="959"/>
      <c r="O72" s="959"/>
      <c r="P72" s="960"/>
      <c r="Q72" s="961">
        <v>329.346</v>
      </c>
      <c r="R72" s="916"/>
      <c r="S72" s="916"/>
      <c r="T72" s="916"/>
      <c r="U72" s="916"/>
      <c r="V72" s="916">
        <v>135.345</v>
      </c>
      <c r="W72" s="916"/>
      <c r="X72" s="916"/>
      <c r="Y72" s="916"/>
      <c r="Z72" s="916"/>
      <c r="AA72" s="916">
        <v>194.001</v>
      </c>
      <c r="AB72" s="916"/>
      <c r="AC72" s="916"/>
      <c r="AD72" s="916"/>
      <c r="AE72" s="916"/>
      <c r="AF72" s="916">
        <v>194.001</v>
      </c>
      <c r="AG72" s="916"/>
      <c r="AH72" s="916"/>
      <c r="AI72" s="916"/>
      <c r="AJ72" s="916"/>
      <c r="AK72" s="916" t="s">
        <v>525</v>
      </c>
      <c r="AL72" s="916"/>
      <c r="AM72" s="916"/>
      <c r="AN72" s="916"/>
      <c r="AO72" s="916"/>
      <c r="AP72" s="916" t="s">
        <v>525</v>
      </c>
      <c r="AQ72" s="916"/>
      <c r="AR72" s="916"/>
      <c r="AS72" s="916"/>
      <c r="AT72" s="916"/>
      <c r="AU72" s="916" t="s">
        <v>525</v>
      </c>
      <c r="AV72" s="916"/>
      <c r="AW72" s="916"/>
      <c r="AX72" s="916"/>
      <c r="AY72" s="916"/>
      <c r="AZ72" s="962" t="s">
        <v>597</v>
      </c>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594</v>
      </c>
      <c r="C73" s="959"/>
      <c r="D73" s="959"/>
      <c r="E73" s="959"/>
      <c r="F73" s="959"/>
      <c r="G73" s="959"/>
      <c r="H73" s="959"/>
      <c r="I73" s="959"/>
      <c r="J73" s="959"/>
      <c r="K73" s="959"/>
      <c r="L73" s="959"/>
      <c r="M73" s="959"/>
      <c r="N73" s="959"/>
      <c r="O73" s="959"/>
      <c r="P73" s="960"/>
      <c r="Q73" s="961">
        <v>348.16300000000001</v>
      </c>
      <c r="R73" s="916"/>
      <c r="S73" s="916"/>
      <c r="T73" s="916"/>
      <c r="U73" s="916"/>
      <c r="V73" s="916">
        <v>320.28199999999998</v>
      </c>
      <c r="W73" s="916"/>
      <c r="X73" s="916"/>
      <c r="Y73" s="916"/>
      <c r="Z73" s="916"/>
      <c r="AA73" s="916">
        <v>27.881</v>
      </c>
      <c r="AB73" s="916"/>
      <c r="AC73" s="916"/>
      <c r="AD73" s="916"/>
      <c r="AE73" s="916"/>
      <c r="AF73" s="916">
        <v>27.881</v>
      </c>
      <c r="AG73" s="916"/>
      <c r="AH73" s="916"/>
      <c r="AI73" s="916"/>
      <c r="AJ73" s="916"/>
      <c r="AK73" s="916">
        <v>14</v>
      </c>
      <c r="AL73" s="916"/>
      <c r="AM73" s="916"/>
      <c r="AN73" s="916"/>
      <c r="AO73" s="916"/>
      <c r="AP73" s="916" t="s">
        <v>525</v>
      </c>
      <c r="AQ73" s="916"/>
      <c r="AR73" s="916"/>
      <c r="AS73" s="916"/>
      <c r="AT73" s="916"/>
      <c r="AU73" s="916" t="s">
        <v>525</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393</v>
      </c>
      <c r="B88" s="875" t="s">
        <v>425</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15135</v>
      </c>
      <c r="AG88" s="927"/>
      <c r="AH88" s="927"/>
      <c r="AI88" s="927"/>
      <c r="AJ88" s="927"/>
      <c r="AK88" s="924"/>
      <c r="AL88" s="924"/>
      <c r="AM88" s="924"/>
      <c r="AN88" s="924"/>
      <c r="AO88" s="924"/>
      <c r="AP88" s="927">
        <v>1798</v>
      </c>
      <c r="AQ88" s="927"/>
      <c r="AR88" s="927"/>
      <c r="AS88" s="927"/>
      <c r="AT88" s="927"/>
      <c r="AU88" s="927">
        <v>236</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5" t="s">
        <v>426</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433</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434</v>
      </c>
      <c r="AB109" s="980"/>
      <c r="AC109" s="980"/>
      <c r="AD109" s="980"/>
      <c r="AE109" s="981"/>
      <c r="AF109" s="979" t="s">
        <v>310</v>
      </c>
      <c r="AG109" s="980"/>
      <c r="AH109" s="980"/>
      <c r="AI109" s="980"/>
      <c r="AJ109" s="981"/>
      <c r="AK109" s="979" t="s">
        <v>309</v>
      </c>
      <c r="AL109" s="980"/>
      <c r="AM109" s="980"/>
      <c r="AN109" s="980"/>
      <c r="AO109" s="981"/>
      <c r="AP109" s="979" t="s">
        <v>435</v>
      </c>
      <c r="AQ109" s="980"/>
      <c r="AR109" s="980"/>
      <c r="AS109" s="980"/>
      <c r="AT109" s="982"/>
      <c r="AU109" s="999" t="s">
        <v>433</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434</v>
      </c>
      <c r="BR109" s="980"/>
      <c r="BS109" s="980"/>
      <c r="BT109" s="980"/>
      <c r="BU109" s="981"/>
      <c r="BV109" s="979" t="s">
        <v>310</v>
      </c>
      <c r="BW109" s="980"/>
      <c r="BX109" s="980"/>
      <c r="BY109" s="980"/>
      <c r="BZ109" s="981"/>
      <c r="CA109" s="979" t="s">
        <v>309</v>
      </c>
      <c r="CB109" s="980"/>
      <c r="CC109" s="980"/>
      <c r="CD109" s="980"/>
      <c r="CE109" s="981"/>
      <c r="CF109" s="1000" t="s">
        <v>435</v>
      </c>
      <c r="CG109" s="1000"/>
      <c r="CH109" s="1000"/>
      <c r="CI109" s="1000"/>
      <c r="CJ109" s="1000"/>
      <c r="CK109" s="979" t="s">
        <v>436</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434</v>
      </c>
      <c r="DH109" s="980"/>
      <c r="DI109" s="980"/>
      <c r="DJ109" s="980"/>
      <c r="DK109" s="981"/>
      <c r="DL109" s="979" t="s">
        <v>310</v>
      </c>
      <c r="DM109" s="980"/>
      <c r="DN109" s="980"/>
      <c r="DO109" s="980"/>
      <c r="DP109" s="981"/>
      <c r="DQ109" s="979" t="s">
        <v>309</v>
      </c>
      <c r="DR109" s="980"/>
      <c r="DS109" s="980"/>
      <c r="DT109" s="980"/>
      <c r="DU109" s="981"/>
      <c r="DV109" s="979" t="s">
        <v>435</v>
      </c>
      <c r="DW109" s="980"/>
      <c r="DX109" s="980"/>
      <c r="DY109" s="980"/>
      <c r="DZ109" s="982"/>
    </row>
    <row r="110" spans="1:131" s="247" customFormat="1" ht="26.25" customHeight="1" x14ac:dyDescent="0.15">
      <c r="A110" s="983" t="s">
        <v>437</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647293</v>
      </c>
      <c r="AB110" s="987"/>
      <c r="AC110" s="987"/>
      <c r="AD110" s="987"/>
      <c r="AE110" s="988"/>
      <c r="AF110" s="989">
        <v>711035</v>
      </c>
      <c r="AG110" s="987"/>
      <c r="AH110" s="987"/>
      <c r="AI110" s="987"/>
      <c r="AJ110" s="988"/>
      <c r="AK110" s="989">
        <v>818443</v>
      </c>
      <c r="AL110" s="987"/>
      <c r="AM110" s="987"/>
      <c r="AN110" s="987"/>
      <c r="AO110" s="988"/>
      <c r="AP110" s="990">
        <v>24.6</v>
      </c>
      <c r="AQ110" s="991"/>
      <c r="AR110" s="991"/>
      <c r="AS110" s="991"/>
      <c r="AT110" s="992"/>
      <c r="AU110" s="993" t="s">
        <v>72</v>
      </c>
      <c r="AV110" s="994"/>
      <c r="AW110" s="994"/>
      <c r="AX110" s="994"/>
      <c r="AY110" s="994"/>
      <c r="AZ110" s="1035" t="s">
        <v>438</v>
      </c>
      <c r="BA110" s="984"/>
      <c r="BB110" s="984"/>
      <c r="BC110" s="984"/>
      <c r="BD110" s="984"/>
      <c r="BE110" s="984"/>
      <c r="BF110" s="984"/>
      <c r="BG110" s="984"/>
      <c r="BH110" s="984"/>
      <c r="BI110" s="984"/>
      <c r="BJ110" s="984"/>
      <c r="BK110" s="984"/>
      <c r="BL110" s="984"/>
      <c r="BM110" s="984"/>
      <c r="BN110" s="984"/>
      <c r="BO110" s="984"/>
      <c r="BP110" s="985"/>
      <c r="BQ110" s="1021">
        <v>5954501</v>
      </c>
      <c r="BR110" s="1022"/>
      <c r="BS110" s="1022"/>
      <c r="BT110" s="1022"/>
      <c r="BU110" s="1022"/>
      <c r="BV110" s="1022">
        <v>6486934</v>
      </c>
      <c r="BW110" s="1022"/>
      <c r="BX110" s="1022"/>
      <c r="BY110" s="1022"/>
      <c r="BZ110" s="1022"/>
      <c r="CA110" s="1022">
        <v>6058359</v>
      </c>
      <c r="CB110" s="1022"/>
      <c r="CC110" s="1022"/>
      <c r="CD110" s="1022"/>
      <c r="CE110" s="1022"/>
      <c r="CF110" s="1036">
        <v>182.3</v>
      </c>
      <c r="CG110" s="1037"/>
      <c r="CH110" s="1037"/>
      <c r="CI110" s="1037"/>
      <c r="CJ110" s="1037"/>
      <c r="CK110" s="1038" t="s">
        <v>439</v>
      </c>
      <c r="CL110" s="1039"/>
      <c r="CM110" s="1018" t="s">
        <v>440</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441</v>
      </c>
      <c r="DH110" s="1022"/>
      <c r="DI110" s="1022"/>
      <c r="DJ110" s="1022"/>
      <c r="DK110" s="1022"/>
      <c r="DL110" s="1022" t="s">
        <v>226</v>
      </c>
      <c r="DM110" s="1022"/>
      <c r="DN110" s="1022"/>
      <c r="DO110" s="1022"/>
      <c r="DP110" s="1022"/>
      <c r="DQ110" s="1022" t="s">
        <v>226</v>
      </c>
      <c r="DR110" s="1022"/>
      <c r="DS110" s="1022"/>
      <c r="DT110" s="1022"/>
      <c r="DU110" s="1022"/>
      <c r="DV110" s="1023" t="s">
        <v>226</v>
      </c>
      <c r="DW110" s="1023"/>
      <c r="DX110" s="1023"/>
      <c r="DY110" s="1023"/>
      <c r="DZ110" s="1024"/>
    </row>
    <row r="111" spans="1:131" s="247" customFormat="1" ht="26.25" customHeight="1" x14ac:dyDescent="0.15">
      <c r="A111" s="1025" t="s">
        <v>442</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395</v>
      </c>
      <c r="AB111" s="1029"/>
      <c r="AC111" s="1029"/>
      <c r="AD111" s="1029"/>
      <c r="AE111" s="1030"/>
      <c r="AF111" s="1031" t="s">
        <v>441</v>
      </c>
      <c r="AG111" s="1029"/>
      <c r="AH111" s="1029"/>
      <c r="AI111" s="1029"/>
      <c r="AJ111" s="1030"/>
      <c r="AK111" s="1031" t="s">
        <v>443</v>
      </c>
      <c r="AL111" s="1029"/>
      <c r="AM111" s="1029"/>
      <c r="AN111" s="1029"/>
      <c r="AO111" s="1030"/>
      <c r="AP111" s="1032" t="s">
        <v>441</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v>90326</v>
      </c>
      <c r="BR111" s="1015"/>
      <c r="BS111" s="1015"/>
      <c r="BT111" s="1015"/>
      <c r="BU111" s="1015"/>
      <c r="BV111" s="1015">
        <v>68230</v>
      </c>
      <c r="BW111" s="1015"/>
      <c r="BX111" s="1015"/>
      <c r="BY111" s="1015"/>
      <c r="BZ111" s="1015"/>
      <c r="CA111" s="1015">
        <v>48910</v>
      </c>
      <c r="CB111" s="1015"/>
      <c r="CC111" s="1015"/>
      <c r="CD111" s="1015"/>
      <c r="CE111" s="1015"/>
      <c r="CF111" s="1009">
        <v>1.5</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226</v>
      </c>
      <c r="DH111" s="1015"/>
      <c r="DI111" s="1015"/>
      <c r="DJ111" s="1015"/>
      <c r="DK111" s="1015"/>
      <c r="DL111" s="1015" t="s">
        <v>443</v>
      </c>
      <c r="DM111" s="1015"/>
      <c r="DN111" s="1015"/>
      <c r="DO111" s="1015"/>
      <c r="DP111" s="1015"/>
      <c r="DQ111" s="1015" t="s">
        <v>226</v>
      </c>
      <c r="DR111" s="1015"/>
      <c r="DS111" s="1015"/>
      <c r="DT111" s="1015"/>
      <c r="DU111" s="1015"/>
      <c r="DV111" s="1016" t="s">
        <v>226</v>
      </c>
      <c r="DW111" s="1016"/>
      <c r="DX111" s="1016"/>
      <c r="DY111" s="1016"/>
      <c r="DZ111" s="1017"/>
    </row>
    <row r="112" spans="1:131" s="247"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441</v>
      </c>
      <c r="AB112" s="1054"/>
      <c r="AC112" s="1054"/>
      <c r="AD112" s="1054"/>
      <c r="AE112" s="1055"/>
      <c r="AF112" s="1056" t="s">
        <v>226</v>
      </c>
      <c r="AG112" s="1054"/>
      <c r="AH112" s="1054"/>
      <c r="AI112" s="1054"/>
      <c r="AJ112" s="1055"/>
      <c r="AK112" s="1056" t="s">
        <v>226</v>
      </c>
      <c r="AL112" s="1054"/>
      <c r="AM112" s="1054"/>
      <c r="AN112" s="1054"/>
      <c r="AO112" s="1055"/>
      <c r="AP112" s="1057" t="s">
        <v>441</v>
      </c>
      <c r="AQ112" s="1058"/>
      <c r="AR112" s="1058"/>
      <c r="AS112" s="1058"/>
      <c r="AT112" s="1059"/>
      <c r="AU112" s="995"/>
      <c r="AV112" s="996"/>
      <c r="AW112" s="996"/>
      <c r="AX112" s="996"/>
      <c r="AY112" s="996"/>
      <c r="AZ112" s="1044" t="s">
        <v>448</v>
      </c>
      <c r="BA112" s="1045"/>
      <c r="BB112" s="1045"/>
      <c r="BC112" s="1045"/>
      <c r="BD112" s="1045"/>
      <c r="BE112" s="1045"/>
      <c r="BF112" s="1045"/>
      <c r="BG112" s="1045"/>
      <c r="BH112" s="1045"/>
      <c r="BI112" s="1045"/>
      <c r="BJ112" s="1045"/>
      <c r="BK112" s="1045"/>
      <c r="BL112" s="1045"/>
      <c r="BM112" s="1045"/>
      <c r="BN112" s="1045"/>
      <c r="BO112" s="1045"/>
      <c r="BP112" s="1046"/>
      <c r="BQ112" s="1014">
        <v>1393158</v>
      </c>
      <c r="BR112" s="1015"/>
      <c r="BS112" s="1015"/>
      <c r="BT112" s="1015"/>
      <c r="BU112" s="1015"/>
      <c r="BV112" s="1015">
        <v>1393313</v>
      </c>
      <c r="BW112" s="1015"/>
      <c r="BX112" s="1015"/>
      <c r="BY112" s="1015"/>
      <c r="BZ112" s="1015"/>
      <c r="CA112" s="1015">
        <v>1363381</v>
      </c>
      <c r="CB112" s="1015"/>
      <c r="CC112" s="1015"/>
      <c r="CD112" s="1015"/>
      <c r="CE112" s="1015"/>
      <c r="CF112" s="1009">
        <v>41</v>
      </c>
      <c r="CG112" s="1010"/>
      <c r="CH112" s="1010"/>
      <c r="CI112" s="1010"/>
      <c r="CJ112" s="1010"/>
      <c r="CK112" s="1040"/>
      <c r="CL112" s="1041"/>
      <c r="CM112" s="1011" t="s">
        <v>449</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226</v>
      </c>
      <c r="DH112" s="1015"/>
      <c r="DI112" s="1015"/>
      <c r="DJ112" s="1015"/>
      <c r="DK112" s="1015"/>
      <c r="DL112" s="1015" t="s">
        <v>441</v>
      </c>
      <c r="DM112" s="1015"/>
      <c r="DN112" s="1015"/>
      <c r="DO112" s="1015"/>
      <c r="DP112" s="1015"/>
      <c r="DQ112" s="1015" t="s">
        <v>226</v>
      </c>
      <c r="DR112" s="1015"/>
      <c r="DS112" s="1015"/>
      <c r="DT112" s="1015"/>
      <c r="DU112" s="1015"/>
      <c r="DV112" s="1016" t="s">
        <v>226</v>
      </c>
      <c r="DW112" s="1016"/>
      <c r="DX112" s="1016"/>
      <c r="DY112" s="1016"/>
      <c r="DZ112" s="1017"/>
    </row>
    <row r="113" spans="1:130" s="247" customFormat="1" ht="26.25" customHeight="1" x14ac:dyDescent="0.15">
      <c r="A113" s="1049"/>
      <c r="B113" s="1050"/>
      <c r="C113" s="1045" t="s">
        <v>450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89304</v>
      </c>
      <c r="AB113" s="1029"/>
      <c r="AC113" s="1029"/>
      <c r="AD113" s="1029"/>
      <c r="AE113" s="1030"/>
      <c r="AF113" s="1031">
        <v>94958</v>
      </c>
      <c r="AG113" s="1029"/>
      <c r="AH113" s="1029"/>
      <c r="AI113" s="1029"/>
      <c r="AJ113" s="1030"/>
      <c r="AK113" s="1031">
        <v>95836</v>
      </c>
      <c r="AL113" s="1029"/>
      <c r="AM113" s="1029"/>
      <c r="AN113" s="1029"/>
      <c r="AO113" s="1030"/>
      <c r="AP113" s="1032">
        <v>2.9</v>
      </c>
      <c r="AQ113" s="1033"/>
      <c r="AR113" s="1033"/>
      <c r="AS113" s="1033"/>
      <c r="AT113" s="1034"/>
      <c r="AU113" s="995"/>
      <c r="AV113" s="996"/>
      <c r="AW113" s="996"/>
      <c r="AX113" s="996"/>
      <c r="AY113" s="996"/>
      <c r="AZ113" s="1044" t="s">
        <v>451</v>
      </c>
      <c r="BA113" s="1045"/>
      <c r="BB113" s="1045"/>
      <c r="BC113" s="1045"/>
      <c r="BD113" s="1045"/>
      <c r="BE113" s="1045"/>
      <c r="BF113" s="1045"/>
      <c r="BG113" s="1045"/>
      <c r="BH113" s="1045"/>
      <c r="BI113" s="1045"/>
      <c r="BJ113" s="1045"/>
      <c r="BK113" s="1045"/>
      <c r="BL113" s="1045"/>
      <c r="BM113" s="1045"/>
      <c r="BN113" s="1045"/>
      <c r="BO113" s="1045"/>
      <c r="BP113" s="1046"/>
      <c r="BQ113" s="1014">
        <v>304308</v>
      </c>
      <c r="BR113" s="1015"/>
      <c r="BS113" s="1015"/>
      <c r="BT113" s="1015"/>
      <c r="BU113" s="1015"/>
      <c r="BV113" s="1015">
        <v>290137</v>
      </c>
      <c r="BW113" s="1015"/>
      <c r="BX113" s="1015"/>
      <c r="BY113" s="1015"/>
      <c r="BZ113" s="1015"/>
      <c r="CA113" s="1015">
        <v>235575</v>
      </c>
      <c r="CB113" s="1015"/>
      <c r="CC113" s="1015"/>
      <c r="CD113" s="1015"/>
      <c r="CE113" s="1015"/>
      <c r="CF113" s="1009">
        <v>7.1</v>
      </c>
      <c r="CG113" s="1010"/>
      <c r="CH113" s="1010"/>
      <c r="CI113" s="1010"/>
      <c r="CJ113" s="1010"/>
      <c r="CK113" s="1040"/>
      <c r="CL113" s="1041"/>
      <c r="CM113" s="1011" t="s">
        <v>452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453</v>
      </c>
      <c r="DH113" s="1054"/>
      <c r="DI113" s="1054"/>
      <c r="DJ113" s="1054"/>
      <c r="DK113" s="1055"/>
      <c r="DL113" s="1056" t="s">
        <v>226</v>
      </c>
      <c r="DM113" s="1054"/>
      <c r="DN113" s="1054"/>
      <c r="DO113" s="1054"/>
      <c r="DP113" s="1055"/>
      <c r="DQ113" s="1056" t="s">
        <v>226</v>
      </c>
      <c r="DR113" s="1054"/>
      <c r="DS113" s="1054"/>
      <c r="DT113" s="1054"/>
      <c r="DU113" s="1055"/>
      <c r="DV113" s="1057" t="s">
        <v>226</v>
      </c>
      <c r="DW113" s="1058"/>
      <c r="DX113" s="1058"/>
      <c r="DY113" s="1058"/>
      <c r="DZ113" s="1059"/>
    </row>
    <row r="114" spans="1:130" s="247" customFormat="1" ht="26.25" customHeight="1" x14ac:dyDescent="0.15">
      <c r="A114" s="1049"/>
      <c r="B114" s="1050"/>
      <c r="C114" s="1045" t="s">
        <v>454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54986</v>
      </c>
      <c r="AB114" s="1054"/>
      <c r="AC114" s="1054"/>
      <c r="AD114" s="1054"/>
      <c r="AE114" s="1055"/>
      <c r="AF114" s="1056">
        <v>61393</v>
      </c>
      <c r="AG114" s="1054"/>
      <c r="AH114" s="1054"/>
      <c r="AI114" s="1054"/>
      <c r="AJ114" s="1055"/>
      <c r="AK114" s="1056">
        <v>61689</v>
      </c>
      <c r="AL114" s="1054"/>
      <c r="AM114" s="1054"/>
      <c r="AN114" s="1054"/>
      <c r="AO114" s="1055"/>
      <c r="AP114" s="1057">
        <v>1.9</v>
      </c>
      <c r="AQ114" s="1058"/>
      <c r="AR114" s="1058"/>
      <c r="AS114" s="1058"/>
      <c r="AT114" s="1059"/>
      <c r="AU114" s="995"/>
      <c r="AV114" s="996"/>
      <c r="AW114" s="996"/>
      <c r="AX114" s="996"/>
      <c r="AY114" s="996"/>
      <c r="AZ114" s="1044" t="s">
        <v>455</v>
      </c>
      <c r="BA114" s="1045"/>
      <c r="BB114" s="1045"/>
      <c r="BC114" s="1045"/>
      <c r="BD114" s="1045"/>
      <c r="BE114" s="1045"/>
      <c r="BF114" s="1045"/>
      <c r="BG114" s="1045"/>
      <c r="BH114" s="1045"/>
      <c r="BI114" s="1045"/>
      <c r="BJ114" s="1045"/>
      <c r="BK114" s="1045"/>
      <c r="BL114" s="1045"/>
      <c r="BM114" s="1045"/>
      <c r="BN114" s="1045"/>
      <c r="BO114" s="1045"/>
      <c r="BP114" s="1046"/>
      <c r="BQ114" s="1014">
        <v>1555898</v>
      </c>
      <c r="BR114" s="1015"/>
      <c r="BS114" s="1015"/>
      <c r="BT114" s="1015"/>
      <c r="BU114" s="1015"/>
      <c r="BV114" s="1015">
        <v>1481448</v>
      </c>
      <c r="BW114" s="1015"/>
      <c r="BX114" s="1015"/>
      <c r="BY114" s="1015"/>
      <c r="BZ114" s="1015"/>
      <c r="CA114" s="1015">
        <v>1491448</v>
      </c>
      <c r="CB114" s="1015"/>
      <c r="CC114" s="1015"/>
      <c r="CD114" s="1015"/>
      <c r="CE114" s="1015"/>
      <c r="CF114" s="1009">
        <v>44.9</v>
      </c>
      <c r="CG114" s="1010"/>
      <c r="CH114" s="1010"/>
      <c r="CI114" s="1010"/>
      <c r="CJ114" s="1010"/>
      <c r="CK114" s="1040"/>
      <c r="CL114" s="1041"/>
      <c r="CM114" s="1011" t="s">
        <v>456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226</v>
      </c>
      <c r="DH114" s="1054"/>
      <c r="DI114" s="1054"/>
      <c r="DJ114" s="1054"/>
      <c r="DK114" s="1055"/>
      <c r="DL114" s="1056" t="s">
        <v>226</v>
      </c>
      <c r="DM114" s="1054"/>
      <c r="DN114" s="1054"/>
      <c r="DO114" s="1054"/>
      <c r="DP114" s="1055"/>
      <c r="DQ114" s="1056" t="s">
        <v>226</v>
      </c>
      <c r="DR114" s="1054"/>
      <c r="DS114" s="1054"/>
      <c r="DT114" s="1054"/>
      <c r="DU114" s="1055"/>
      <c r="DV114" s="1057" t="s">
        <v>226</v>
      </c>
      <c r="DW114" s="1058"/>
      <c r="DX114" s="1058"/>
      <c r="DY114" s="1058"/>
      <c r="DZ114" s="1059"/>
    </row>
    <row r="115" spans="1:130" s="247" customFormat="1" ht="26.25" customHeight="1" x14ac:dyDescent="0.15">
      <c r="A115" s="1049"/>
      <c r="B115" s="1050"/>
      <c r="C115" s="1045" t="s">
        <v>457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79426</v>
      </c>
      <c r="AB115" s="1029"/>
      <c r="AC115" s="1029"/>
      <c r="AD115" s="1029"/>
      <c r="AE115" s="1030"/>
      <c r="AF115" s="1031">
        <v>23509</v>
      </c>
      <c r="AG115" s="1029"/>
      <c r="AH115" s="1029"/>
      <c r="AI115" s="1029"/>
      <c r="AJ115" s="1030"/>
      <c r="AK115" s="1031">
        <v>20477</v>
      </c>
      <c r="AL115" s="1029"/>
      <c r="AM115" s="1029"/>
      <c r="AN115" s="1029"/>
      <c r="AO115" s="1030"/>
      <c r="AP115" s="1032">
        <v>0.6</v>
      </c>
      <c r="AQ115" s="1033"/>
      <c r="AR115" s="1033"/>
      <c r="AS115" s="1033"/>
      <c r="AT115" s="1034"/>
      <c r="AU115" s="995"/>
      <c r="AV115" s="996"/>
      <c r="AW115" s="996"/>
      <c r="AX115" s="996"/>
      <c r="AY115" s="996"/>
      <c r="AZ115" s="1044" t="s">
        <v>458</v>
      </c>
      <c r="BA115" s="1045"/>
      <c r="BB115" s="1045"/>
      <c r="BC115" s="1045"/>
      <c r="BD115" s="1045"/>
      <c r="BE115" s="1045"/>
      <c r="BF115" s="1045"/>
      <c r="BG115" s="1045"/>
      <c r="BH115" s="1045"/>
      <c r="BI115" s="1045"/>
      <c r="BJ115" s="1045"/>
      <c r="BK115" s="1045"/>
      <c r="BL115" s="1045"/>
      <c r="BM115" s="1045"/>
      <c r="BN115" s="1045"/>
      <c r="BO115" s="1045"/>
      <c r="BP115" s="1046"/>
      <c r="BQ115" s="1014" t="s">
        <v>226</v>
      </c>
      <c r="BR115" s="1015"/>
      <c r="BS115" s="1015"/>
      <c r="BT115" s="1015"/>
      <c r="BU115" s="1015"/>
      <c r="BV115" s="1015" t="s">
        <v>226</v>
      </c>
      <c r="BW115" s="1015"/>
      <c r="BX115" s="1015"/>
      <c r="BY115" s="1015"/>
      <c r="BZ115" s="1015"/>
      <c r="CA115" s="1015" t="s">
        <v>226</v>
      </c>
      <c r="CB115" s="1015"/>
      <c r="CC115" s="1015"/>
      <c r="CD115" s="1015"/>
      <c r="CE115" s="1015"/>
      <c r="CF115" s="1009" t="s">
        <v>226</v>
      </c>
      <c r="CG115" s="1010"/>
      <c r="CH115" s="1010"/>
      <c r="CI115" s="1010"/>
      <c r="CJ115" s="1010"/>
      <c r="CK115" s="1040"/>
      <c r="CL115" s="1041"/>
      <c r="CM115" s="1044" t="s">
        <v>459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226</v>
      </c>
      <c r="DH115" s="1054"/>
      <c r="DI115" s="1054"/>
      <c r="DJ115" s="1054"/>
      <c r="DK115" s="1055"/>
      <c r="DL115" s="1056" t="s">
        <v>441</v>
      </c>
      <c r="DM115" s="1054"/>
      <c r="DN115" s="1054"/>
      <c r="DO115" s="1054"/>
      <c r="DP115" s="1055"/>
      <c r="DQ115" s="1056" t="s">
        <v>226</v>
      </c>
      <c r="DR115" s="1054"/>
      <c r="DS115" s="1054"/>
      <c r="DT115" s="1054"/>
      <c r="DU115" s="1055"/>
      <c r="DV115" s="1057" t="s">
        <v>441</v>
      </c>
      <c r="DW115" s="1058"/>
      <c r="DX115" s="1058"/>
      <c r="DY115" s="1058"/>
      <c r="DZ115" s="1059"/>
    </row>
    <row r="116" spans="1:130" s="247" customFormat="1" ht="26.25" customHeight="1" x14ac:dyDescent="0.15">
      <c r="A116" s="1051"/>
      <c r="B116" s="1052"/>
      <c r="C116" s="1060" t="s">
        <v>460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441</v>
      </c>
      <c r="AB116" s="1054"/>
      <c r="AC116" s="1054"/>
      <c r="AD116" s="1054"/>
      <c r="AE116" s="1055"/>
      <c r="AF116" s="1056" t="s">
        <v>395</v>
      </c>
      <c r="AG116" s="1054"/>
      <c r="AH116" s="1054"/>
      <c r="AI116" s="1054"/>
      <c r="AJ116" s="1055"/>
      <c r="AK116" s="1056" t="s">
        <v>226</v>
      </c>
      <c r="AL116" s="1054"/>
      <c r="AM116" s="1054"/>
      <c r="AN116" s="1054"/>
      <c r="AO116" s="1055"/>
      <c r="AP116" s="1057" t="s">
        <v>453</v>
      </c>
      <c r="AQ116" s="1058"/>
      <c r="AR116" s="1058"/>
      <c r="AS116" s="1058"/>
      <c r="AT116" s="1059"/>
      <c r="AU116" s="995"/>
      <c r="AV116" s="996"/>
      <c r="AW116" s="996"/>
      <c r="AX116" s="996"/>
      <c r="AY116" s="996"/>
      <c r="AZ116" s="1062" t="s">
        <v>461</v>
      </c>
      <c r="BA116" s="1063"/>
      <c r="BB116" s="1063"/>
      <c r="BC116" s="1063"/>
      <c r="BD116" s="1063"/>
      <c r="BE116" s="1063"/>
      <c r="BF116" s="1063"/>
      <c r="BG116" s="1063"/>
      <c r="BH116" s="1063"/>
      <c r="BI116" s="1063"/>
      <c r="BJ116" s="1063"/>
      <c r="BK116" s="1063"/>
      <c r="BL116" s="1063"/>
      <c r="BM116" s="1063"/>
      <c r="BN116" s="1063"/>
      <c r="BO116" s="1063"/>
      <c r="BP116" s="1064"/>
      <c r="BQ116" s="1014" t="s">
        <v>226</v>
      </c>
      <c r="BR116" s="1015"/>
      <c r="BS116" s="1015"/>
      <c r="BT116" s="1015"/>
      <c r="BU116" s="1015"/>
      <c r="BV116" s="1015" t="s">
        <v>226</v>
      </c>
      <c r="BW116" s="1015"/>
      <c r="BX116" s="1015"/>
      <c r="BY116" s="1015"/>
      <c r="BZ116" s="1015"/>
      <c r="CA116" s="1015" t="s">
        <v>226</v>
      </c>
      <c r="CB116" s="1015"/>
      <c r="CC116" s="1015"/>
      <c r="CD116" s="1015"/>
      <c r="CE116" s="1015"/>
      <c r="CF116" s="1009" t="s">
        <v>226</v>
      </c>
      <c r="CG116" s="1010"/>
      <c r="CH116" s="1010"/>
      <c r="CI116" s="1010"/>
      <c r="CJ116" s="1010"/>
      <c r="CK116" s="1040"/>
      <c r="CL116" s="1041"/>
      <c r="CM116" s="1011" t="s">
        <v>462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226</v>
      </c>
      <c r="DH116" s="1054"/>
      <c r="DI116" s="1054"/>
      <c r="DJ116" s="1054"/>
      <c r="DK116" s="1055"/>
      <c r="DL116" s="1056" t="s">
        <v>453</v>
      </c>
      <c r="DM116" s="1054"/>
      <c r="DN116" s="1054"/>
      <c r="DO116" s="1054"/>
      <c r="DP116" s="1055"/>
      <c r="DQ116" s="1056" t="s">
        <v>395</v>
      </c>
      <c r="DR116" s="1054"/>
      <c r="DS116" s="1054"/>
      <c r="DT116" s="1054"/>
      <c r="DU116" s="1055"/>
      <c r="DV116" s="1057" t="s">
        <v>226</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463</v>
      </c>
      <c r="Z117" s="981"/>
      <c r="AA117" s="1071">
        <v>871009</v>
      </c>
      <c r="AB117" s="1072"/>
      <c r="AC117" s="1072"/>
      <c r="AD117" s="1072"/>
      <c r="AE117" s="1073"/>
      <c r="AF117" s="1074">
        <v>890895</v>
      </c>
      <c r="AG117" s="1072"/>
      <c r="AH117" s="1072"/>
      <c r="AI117" s="1072"/>
      <c r="AJ117" s="1073"/>
      <c r="AK117" s="1074">
        <v>996445</v>
      </c>
      <c r="AL117" s="1072"/>
      <c r="AM117" s="1072"/>
      <c r="AN117" s="1072"/>
      <c r="AO117" s="1073"/>
      <c r="AP117" s="1075"/>
      <c r="AQ117" s="1076"/>
      <c r="AR117" s="1076"/>
      <c r="AS117" s="1076"/>
      <c r="AT117" s="1077"/>
      <c r="AU117" s="995"/>
      <c r="AV117" s="996"/>
      <c r="AW117" s="996"/>
      <c r="AX117" s="996"/>
      <c r="AY117" s="996"/>
      <c r="AZ117" s="1062" t="s">
        <v>464</v>
      </c>
      <c r="BA117" s="1063"/>
      <c r="BB117" s="1063"/>
      <c r="BC117" s="1063"/>
      <c r="BD117" s="1063"/>
      <c r="BE117" s="1063"/>
      <c r="BF117" s="1063"/>
      <c r="BG117" s="1063"/>
      <c r="BH117" s="1063"/>
      <c r="BI117" s="1063"/>
      <c r="BJ117" s="1063"/>
      <c r="BK117" s="1063"/>
      <c r="BL117" s="1063"/>
      <c r="BM117" s="1063"/>
      <c r="BN117" s="1063"/>
      <c r="BO117" s="1063"/>
      <c r="BP117" s="1064"/>
      <c r="BQ117" s="1014" t="s">
        <v>226</v>
      </c>
      <c r="BR117" s="1015"/>
      <c r="BS117" s="1015"/>
      <c r="BT117" s="1015"/>
      <c r="BU117" s="1015"/>
      <c r="BV117" s="1015" t="s">
        <v>395</v>
      </c>
      <c r="BW117" s="1015"/>
      <c r="BX117" s="1015"/>
      <c r="BY117" s="1015"/>
      <c r="BZ117" s="1015"/>
      <c r="CA117" s="1015" t="s">
        <v>395</v>
      </c>
      <c r="CB117" s="1015"/>
      <c r="CC117" s="1015"/>
      <c r="CD117" s="1015"/>
      <c r="CE117" s="1015"/>
      <c r="CF117" s="1009" t="s">
        <v>226</v>
      </c>
      <c r="CG117" s="1010"/>
      <c r="CH117" s="1010"/>
      <c r="CI117" s="1010"/>
      <c r="CJ117" s="1010"/>
      <c r="CK117" s="1040"/>
      <c r="CL117" s="1041"/>
      <c r="CM117" s="1011" t="s">
        <v>465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226</v>
      </c>
      <c r="DH117" s="1054"/>
      <c r="DI117" s="1054"/>
      <c r="DJ117" s="1054"/>
      <c r="DK117" s="1055"/>
      <c r="DL117" s="1056" t="s">
        <v>453</v>
      </c>
      <c r="DM117" s="1054"/>
      <c r="DN117" s="1054"/>
      <c r="DO117" s="1054"/>
      <c r="DP117" s="1055"/>
      <c r="DQ117" s="1056" t="s">
        <v>395</v>
      </c>
      <c r="DR117" s="1054"/>
      <c r="DS117" s="1054"/>
      <c r="DT117" s="1054"/>
      <c r="DU117" s="1055"/>
      <c r="DV117" s="1057" t="s">
        <v>226</v>
      </c>
      <c r="DW117" s="1058"/>
      <c r="DX117" s="1058"/>
      <c r="DY117" s="1058"/>
      <c r="DZ117" s="1059"/>
    </row>
    <row r="118" spans="1:130" s="247" customFormat="1" ht="26.25" customHeight="1" x14ac:dyDescent="0.15">
      <c r="A118" s="999" t="s">
        <v>436</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434</v>
      </c>
      <c r="AB118" s="980"/>
      <c r="AC118" s="980"/>
      <c r="AD118" s="980"/>
      <c r="AE118" s="981"/>
      <c r="AF118" s="979" t="s">
        <v>310</v>
      </c>
      <c r="AG118" s="980"/>
      <c r="AH118" s="980"/>
      <c r="AI118" s="980"/>
      <c r="AJ118" s="981"/>
      <c r="AK118" s="979" t="s">
        <v>309</v>
      </c>
      <c r="AL118" s="980"/>
      <c r="AM118" s="980"/>
      <c r="AN118" s="980"/>
      <c r="AO118" s="981"/>
      <c r="AP118" s="1066" t="s">
        <v>435</v>
      </c>
      <c r="AQ118" s="1067"/>
      <c r="AR118" s="1067"/>
      <c r="AS118" s="1067"/>
      <c r="AT118" s="1068"/>
      <c r="AU118" s="995"/>
      <c r="AV118" s="996"/>
      <c r="AW118" s="996"/>
      <c r="AX118" s="996"/>
      <c r="AY118" s="996"/>
      <c r="AZ118" s="1069" t="s">
        <v>466</v>
      </c>
      <c r="BA118" s="1060"/>
      <c r="BB118" s="1060"/>
      <c r="BC118" s="1060"/>
      <c r="BD118" s="1060"/>
      <c r="BE118" s="1060"/>
      <c r="BF118" s="1060"/>
      <c r="BG118" s="1060"/>
      <c r="BH118" s="1060"/>
      <c r="BI118" s="1060"/>
      <c r="BJ118" s="1060"/>
      <c r="BK118" s="1060"/>
      <c r="BL118" s="1060"/>
      <c r="BM118" s="1060"/>
      <c r="BN118" s="1060"/>
      <c r="BO118" s="1060"/>
      <c r="BP118" s="1061"/>
      <c r="BQ118" s="1092" t="s">
        <v>395</v>
      </c>
      <c r="BR118" s="1093"/>
      <c r="BS118" s="1093"/>
      <c r="BT118" s="1093"/>
      <c r="BU118" s="1093"/>
      <c r="BV118" s="1093" t="s">
        <v>453</v>
      </c>
      <c r="BW118" s="1093"/>
      <c r="BX118" s="1093"/>
      <c r="BY118" s="1093"/>
      <c r="BZ118" s="1093"/>
      <c r="CA118" s="1093" t="s">
        <v>226</v>
      </c>
      <c r="CB118" s="1093"/>
      <c r="CC118" s="1093"/>
      <c r="CD118" s="1093"/>
      <c r="CE118" s="1093"/>
      <c r="CF118" s="1009" t="s">
        <v>453</v>
      </c>
      <c r="CG118" s="1010"/>
      <c r="CH118" s="1010"/>
      <c r="CI118" s="1010"/>
      <c r="CJ118" s="1010"/>
      <c r="CK118" s="1040"/>
      <c r="CL118" s="1041"/>
      <c r="CM118" s="1011" t="s">
        <v>467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395</v>
      </c>
      <c r="DH118" s="1054"/>
      <c r="DI118" s="1054"/>
      <c r="DJ118" s="1054"/>
      <c r="DK118" s="1055"/>
      <c r="DL118" s="1056" t="s">
        <v>226</v>
      </c>
      <c r="DM118" s="1054"/>
      <c r="DN118" s="1054"/>
      <c r="DO118" s="1054"/>
      <c r="DP118" s="1055"/>
      <c r="DQ118" s="1056" t="s">
        <v>395</v>
      </c>
      <c r="DR118" s="1054"/>
      <c r="DS118" s="1054"/>
      <c r="DT118" s="1054"/>
      <c r="DU118" s="1055"/>
      <c r="DV118" s="1057" t="s">
        <v>226</v>
      </c>
      <c r="DW118" s="1058"/>
      <c r="DX118" s="1058"/>
      <c r="DY118" s="1058"/>
      <c r="DZ118" s="1059"/>
    </row>
    <row r="119" spans="1:130" s="247" customFormat="1" ht="26.25" customHeight="1" x14ac:dyDescent="0.15">
      <c r="A119" s="1153" t="s">
        <v>439</v>
      </c>
      <c r="B119" s="1039"/>
      <c r="C119" s="1018" t="s">
        <v>440</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226</v>
      </c>
      <c r="AB119" s="987"/>
      <c r="AC119" s="987"/>
      <c r="AD119" s="987"/>
      <c r="AE119" s="988"/>
      <c r="AF119" s="989" t="s">
        <v>395</v>
      </c>
      <c r="AG119" s="987"/>
      <c r="AH119" s="987"/>
      <c r="AI119" s="987"/>
      <c r="AJ119" s="988"/>
      <c r="AK119" s="989" t="s">
        <v>226</v>
      </c>
      <c r="AL119" s="987"/>
      <c r="AM119" s="987"/>
      <c r="AN119" s="987"/>
      <c r="AO119" s="988"/>
      <c r="AP119" s="990" t="s">
        <v>226</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468</v>
      </c>
      <c r="BP119" s="1101"/>
      <c r="BQ119" s="1092">
        <v>9298191</v>
      </c>
      <c r="BR119" s="1093"/>
      <c r="BS119" s="1093"/>
      <c r="BT119" s="1093"/>
      <c r="BU119" s="1093"/>
      <c r="BV119" s="1093">
        <v>9720062</v>
      </c>
      <c r="BW119" s="1093"/>
      <c r="BX119" s="1093"/>
      <c r="BY119" s="1093"/>
      <c r="BZ119" s="1093"/>
      <c r="CA119" s="1093">
        <v>9197673</v>
      </c>
      <c r="CB119" s="1093"/>
      <c r="CC119" s="1093"/>
      <c r="CD119" s="1093"/>
      <c r="CE119" s="1093"/>
      <c r="CF119" s="1094"/>
      <c r="CG119" s="1095"/>
      <c r="CH119" s="1095"/>
      <c r="CI119" s="1095"/>
      <c r="CJ119" s="1096"/>
      <c r="CK119" s="1042"/>
      <c r="CL119" s="1043"/>
      <c r="CM119" s="1097" t="s">
        <v>469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90326</v>
      </c>
      <c r="DH119" s="1079"/>
      <c r="DI119" s="1079"/>
      <c r="DJ119" s="1079"/>
      <c r="DK119" s="1080"/>
      <c r="DL119" s="1078">
        <v>68230</v>
      </c>
      <c r="DM119" s="1079"/>
      <c r="DN119" s="1079"/>
      <c r="DO119" s="1079"/>
      <c r="DP119" s="1080"/>
      <c r="DQ119" s="1078">
        <v>48910</v>
      </c>
      <c r="DR119" s="1079"/>
      <c r="DS119" s="1079"/>
      <c r="DT119" s="1079"/>
      <c r="DU119" s="1080"/>
      <c r="DV119" s="1081">
        <v>1.5</v>
      </c>
      <c r="DW119" s="1082"/>
      <c r="DX119" s="1082"/>
      <c r="DY119" s="1082"/>
      <c r="DZ119" s="1083"/>
    </row>
    <row r="120" spans="1:130" s="247"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226</v>
      </c>
      <c r="AB120" s="1054"/>
      <c r="AC120" s="1054"/>
      <c r="AD120" s="1054"/>
      <c r="AE120" s="1055"/>
      <c r="AF120" s="1056" t="s">
        <v>453</v>
      </c>
      <c r="AG120" s="1054"/>
      <c r="AH120" s="1054"/>
      <c r="AI120" s="1054"/>
      <c r="AJ120" s="1055"/>
      <c r="AK120" s="1056" t="s">
        <v>395</v>
      </c>
      <c r="AL120" s="1054"/>
      <c r="AM120" s="1054"/>
      <c r="AN120" s="1054"/>
      <c r="AO120" s="1055"/>
      <c r="AP120" s="1057" t="s">
        <v>395</v>
      </c>
      <c r="AQ120" s="1058"/>
      <c r="AR120" s="1058"/>
      <c r="AS120" s="1058"/>
      <c r="AT120" s="1059"/>
      <c r="AU120" s="1084" t="s">
        <v>470</v>
      </c>
      <c r="AV120" s="1085"/>
      <c r="AW120" s="1085"/>
      <c r="AX120" s="1085"/>
      <c r="AY120" s="1086"/>
      <c r="AZ120" s="1035" t="s">
        <v>471</v>
      </c>
      <c r="BA120" s="984"/>
      <c r="BB120" s="984"/>
      <c r="BC120" s="984"/>
      <c r="BD120" s="984"/>
      <c r="BE120" s="984"/>
      <c r="BF120" s="984"/>
      <c r="BG120" s="984"/>
      <c r="BH120" s="984"/>
      <c r="BI120" s="984"/>
      <c r="BJ120" s="984"/>
      <c r="BK120" s="984"/>
      <c r="BL120" s="984"/>
      <c r="BM120" s="984"/>
      <c r="BN120" s="984"/>
      <c r="BO120" s="984"/>
      <c r="BP120" s="985"/>
      <c r="BQ120" s="1021">
        <v>2301288</v>
      </c>
      <c r="BR120" s="1022"/>
      <c r="BS120" s="1022"/>
      <c r="BT120" s="1022"/>
      <c r="BU120" s="1022"/>
      <c r="BV120" s="1022">
        <v>2207807</v>
      </c>
      <c r="BW120" s="1022"/>
      <c r="BX120" s="1022"/>
      <c r="BY120" s="1022"/>
      <c r="BZ120" s="1022"/>
      <c r="CA120" s="1022">
        <v>2073372</v>
      </c>
      <c r="CB120" s="1022"/>
      <c r="CC120" s="1022"/>
      <c r="CD120" s="1022"/>
      <c r="CE120" s="1022"/>
      <c r="CF120" s="1036">
        <v>62.4</v>
      </c>
      <c r="CG120" s="1037"/>
      <c r="CH120" s="1037"/>
      <c r="CI120" s="1037"/>
      <c r="CJ120" s="1037"/>
      <c r="CK120" s="1102" t="s">
        <v>472</v>
      </c>
      <c r="CL120" s="1103"/>
      <c r="CM120" s="1103"/>
      <c r="CN120" s="1103"/>
      <c r="CO120" s="1104"/>
      <c r="CP120" s="1110" t="s">
        <v>473</v>
      </c>
      <c r="CQ120" s="1111"/>
      <c r="CR120" s="1111"/>
      <c r="CS120" s="1111"/>
      <c r="CT120" s="1111"/>
      <c r="CU120" s="1111"/>
      <c r="CV120" s="1111"/>
      <c r="CW120" s="1111"/>
      <c r="CX120" s="1111"/>
      <c r="CY120" s="1111"/>
      <c r="CZ120" s="1111"/>
      <c r="DA120" s="1111"/>
      <c r="DB120" s="1111"/>
      <c r="DC120" s="1111"/>
      <c r="DD120" s="1111"/>
      <c r="DE120" s="1111"/>
      <c r="DF120" s="1112"/>
      <c r="DG120" s="1021">
        <v>1338906</v>
      </c>
      <c r="DH120" s="1022"/>
      <c r="DI120" s="1022"/>
      <c r="DJ120" s="1022"/>
      <c r="DK120" s="1022"/>
      <c r="DL120" s="1022">
        <v>1352101</v>
      </c>
      <c r="DM120" s="1022"/>
      <c r="DN120" s="1022"/>
      <c r="DO120" s="1022"/>
      <c r="DP120" s="1022"/>
      <c r="DQ120" s="1022">
        <v>1335827</v>
      </c>
      <c r="DR120" s="1022"/>
      <c r="DS120" s="1022"/>
      <c r="DT120" s="1022"/>
      <c r="DU120" s="1022"/>
      <c r="DV120" s="1023">
        <v>40.200000000000003</v>
      </c>
      <c r="DW120" s="1023"/>
      <c r="DX120" s="1023"/>
      <c r="DY120" s="1023"/>
      <c r="DZ120" s="1024"/>
    </row>
    <row r="121" spans="1:130" s="247" customFormat="1" ht="26.25" customHeight="1" x14ac:dyDescent="0.15">
      <c r="A121" s="1154"/>
      <c r="B121" s="1041"/>
      <c r="C121" s="1062" t="s">
        <v>474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395</v>
      </c>
      <c r="AB121" s="1054"/>
      <c r="AC121" s="1054"/>
      <c r="AD121" s="1054"/>
      <c r="AE121" s="1055"/>
      <c r="AF121" s="1056" t="s">
        <v>226</v>
      </c>
      <c r="AG121" s="1054"/>
      <c r="AH121" s="1054"/>
      <c r="AI121" s="1054"/>
      <c r="AJ121" s="1055"/>
      <c r="AK121" s="1056" t="s">
        <v>226</v>
      </c>
      <c r="AL121" s="1054"/>
      <c r="AM121" s="1054"/>
      <c r="AN121" s="1054"/>
      <c r="AO121" s="1055"/>
      <c r="AP121" s="1057" t="s">
        <v>226</v>
      </c>
      <c r="AQ121" s="1058"/>
      <c r="AR121" s="1058"/>
      <c r="AS121" s="1058"/>
      <c r="AT121" s="1059"/>
      <c r="AU121" s="1087"/>
      <c r="AV121" s="1088"/>
      <c r="AW121" s="1088"/>
      <c r="AX121" s="1088"/>
      <c r="AY121" s="1089"/>
      <c r="AZ121" s="1044" t="s">
        <v>475</v>
      </c>
      <c r="BA121" s="1045"/>
      <c r="BB121" s="1045"/>
      <c r="BC121" s="1045"/>
      <c r="BD121" s="1045"/>
      <c r="BE121" s="1045"/>
      <c r="BF121" s="1045"/>
      <c r="BG121" s="1045"/>
      <c r="BH121" s="1045"/>
      <c r="BI121" s="1045"/>
      <c r="BJ121" s="1045"/>
      <c r="BK121" s="1045"/>
      <c r="BL121" s="1045"/>
      <c r="BM121" s="1045"/>
      <c r="BN121" s="1045"/>
      <c r="BO121" s="1045"/>
      <c r="BP121" s="1046"/>
      <c r="BQ121" s="1014">
        <v>55230</v>
      </c>
      <c r="BR121" s="1015"/>
      <c r="BS121" s="1015"/>
      <c r="BT121" s="1015"/>
      <c r="BU121" s="1015"/>
      <c r="BV121" s="1015">
        <v>44968</v>
      </c>
      <c r="BW121" s="1015"/>
      <c r="BX121" s="1015"/>
      <c r="BY121" s="1015"/>
      <c r="BZ121" s="1015"/>
      <c r="CA121" s="1015">
        <v>39635</v>
      </c>
      <c r="CB121" s="1015"/>
      <c r="CC121" s="1015"/>
      <c r="CD121" s="1015"/>
      <c r="CE121" s="1015"/>
      <c r="CF121" s="1009">
        <v>1.2</v>
      </c>
      <c r="CG121" s="1010"/>
      <c r="CH121" s="1010"/>
      <c r="CI121" s="1010"/>
      <c r="CJ121" s="1010"/>
      <c r="CK121" s="1105"/>
      <c r="CL121" s="1106"/>
      <c r="CM121" s="1106"/>
      <c r="CN121" s="1106"/>
      <c r="CO121" s="1107"/>
      <c r="CP121" s="1115" t="s">
        <v>476</v>
      </c>
      <c r="CQ121" s="1116"/>
      <c r="CR121" s="1116"/>
      <c r="CS121" s="1116"/>
      <c r="CT121" s="1116"/>
      <c r="CU121" s="1116"/>
      <c r="CV121" s="1116"/>
      <c r="CW121" s="1116"/>
      <c r="CX121" s="1116"/>
      <c r="CY121" s="1116"/>
      <c r="CZ121" s="1116"/>
      <c r="DA121" s="1116"/>
      <c r="DB121" s="1116"/>
      <c r="DC121" s="1116"/>
      <c r="DD121" s="1116"/>
      <c r="DE121" s="1116"/>
      <c r="DF121" s="1117"/>
      <c r="DG121" s="1014">
        <v>54252</v>
      </c>
      <c r="DH121" s="1015"/>
      <c r="DI121" s="1015"/>
      <c r="DJ121" s="1015"/>
      <c r="DK121" s="1015"/>
      <c r="DL121" s="1015">
        <v>41212</v>
      </c>
      <c r="DM121" s="1015"/>
      <c r="DN121" s="1015"/>
      <c r="DO121" s="1015"/>
      <c r="DP121" s="1015"/>
      <c r="DQ121" s="1015">
        <v>27554</v>
      </c>
      <c r="DR121" s="1015"/>
      <c r="DS121" s="1015"/>
      <c r="DT121" s="1015"/>
      <c r="DU121" s="1015"/>
      <c r="DV121" s="1016">
        <v>0.8</v>
      </c>
      <c r="DW121" s="1016"/>
      <c r="DX121" s="1016"/>
      <c r="DY121" s="1016"/>
      <c r="DZ121" s="1017"/>
    </row>
    <row r="122" spans="1:130" s="247" customFormat="1" ht="26.25" customHeight="1" x14ac:dyDescent="0.15">
      <c r="A122" s="1154"/>
      <c r="B122" s="1041"/>
      <c r="C122" s="1011" t="s">
        <v>456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453</v>
      </c>
      <c r="AB122" s="1054"/>
      <c r="AC122" s="1054"/>
      <c r="AD122" s="1054"/>
      <c r="AE122" s="1055"/>
      <c r="AF122" s="1056" t="s">
        <v>226</v>
      </c>
      <c r="AG122" s="1054"/>
      <c r="AH122" s="1054"/>
      <c r="AI122" s="1054"/>
      <c r="AJ122" s="1055"/>
      <c r="AK122" s="1056" t="s">
        <v>395</v>
      </c>
      <c r="AL122" s="1054"/>
      <c r="AM122" s="1054"/>
      <c r="AN122" s="1054"/>
      <c r="AO122" s="1055"/>
      <c r="AP122" s="1057" t="s">
        <v>395</v>
      </c>
      <c r="AQ122" s="1058"/>
      <c r="AR122" s="1058"/>
      <c r="AS122" s="1058"/>
      <c r="AT122" s="1059"/>
      <c r="AU122" s="1087"/>
      <c r="AV122" s="1088"/>
      <c r="AW122" s="1088"/>
      <c r="AX122" s="1088"/>
      <c r="AY122" s="1089"/>
      <c r="AZ122" s="1069" t="s">
        <v>477</v>
      </c>
      <c r="BA122" s="1060"/>
      <c r="BB122" s="1060"/>
      <c r="BC122" s="1060"/>
      <c r="BD122" s="1060"/>
      <c r="BE122" s="1060"/>
      <c r="BF122" s="1060"/>
      <c r="BG122" s="1060"/>
      <c r="BH122" s="1060"/>
      <c r="BI122" s="1060"/>
      <c r="BJ122" s="1060"/>
      <c r="BK122" s="1060"/>
      <c r="BL122" s="1060"/>
      <c r="BM122" s="1060"/>
      <c r="BN122" s="1060"/>
      <c r="BO122" s="1060"/>
      <c r="BP122" s="1061"/>
      <c r="BQ122" s="1092">
        <v>6918137</v>
      </c>
      <c r="BR122" s="1093"/>
      <c r="BS122" s="1093"/>
      <c r="BT122" s="1093"/>
      <c r="BU122" s="1093"/>
      <c r="BV122" s="1093">
        <v>7367857</v>
      </c>
      <c r="BW122" s="1093"/>
      <c r="BX122" s="1093"/>
      <c r="BY122" s="1093"/>
      <c r="BZ122" s="1093"/>
      <c r="CA122" s="1093">
        <v>7124473</v>
      </c>
      <c r="CB122" s="1093"/>
      <c r="CC122" s="1093"/>
      <c r="CD122" s="1093"/>
      <c r="CE122" s="1093"/>
      <c r="CF122" s="1113">
        <v>214.4</v>
      </c>
      <c r="CG122" s="1114"/>
      <c r="CH122" s="1114"/>
      <c r="CI122" s="1114"/>
      <c r="CJ122" s="1114"/>
      <c r="CK122" s="1105"/>
      <c r="CL122" s="1106"/>
      <c r="CM122" s="1106"/>
      <c r="CN122" s="1106"/>
      <c r="CO122" s="1107"/>
      <c r="CP122" s="1115" t="s">
        <v>478</v>
      </c>
      <c r="CQ122" s="1116"/>
      <c r="CR122" s="1116"/>
      <c r="CS122" s="1116"/>
      <c r="CT122" s="1116"/>
      <c r="CU122" s="1116"/>
      <c r="CV122" s="1116"/>
      <c r="CW122" s="1116"/>
      <c r="CX122" s="1116"/>
      <c r="CY122" s="1116"/>
      <c r="CZ122" s="1116"/>
      <c r="DA122" s="1116"/>
      <c r="DB122" s="1116"/>
      <c r="DC122" s="1116"/>
      <c r="DD122" s="1116"/>
      <c r="DE122" s="1116"/>
      <c r="DF122" s="1117"/>
      <c r="DG122" s="1014" t="s">
        <v>453</v>
      </c>
      <c r="DH122" s="1015"/>
      <c r="DI122" s="1015"/>
      <c r="DJ122" s="1015"/>
      <c r="DK122" s="1015"/>
      <c r="DL122" s="1015" t="s">
        <v>395</v>
      </c>
      <c r="DM122" s="1015"/>
      <c r="DN122" s="1015"/>
      <c r="DO122" s="1015"/>
      <c r="DP122" s="1015"/>
      <c r="DQ122" s="1015" t="s">
        <v>453</v>
      </c>
      <c r="DR122" s="1015"/>
      <c r="DS122" s="1015"/>
      <c r="DT122" s="1015"/>
      <c r="DU122" s="1015"/>
      <c r="DV122" s="1016" t="s">
        <v>453</v>
      </c>
      <c r="DW122" s="1016"/>
      <c r="DX122" s="1016"/>
      <c r="DY122" s="1016"/>
      <c r="DZ122" s="1017"/>
    </row>
    <row r="123" spans="1:130" s="247" customFormat="1" ht="26.25" customHeight="1" x14ac:dyDescent="0.15">
      <c r="A123" s="1154"/>
      <c r="B123" s="1041"/>
      <c r="C123" s="1011" t="s">
        <v>462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395</v>
      </c>
      <c r="AB123" s="1054"/>
      <c r="AC123" s="1054"/>
      <c r="AD123" s="1054"/>
      <c r="AE123" s="1055"/>
      <c r="AF123" s="1056" t="s">
        <v>453</v>
      </c>
      <c r="AG123" s="1054"/>
      <c r="AH123" s="1054"/>
      <c r="AI123" s="1054"/>
      <c r="AJ123" s="1055"/>
      <c r="AK123" s="1056" t="s">
        <v>453</v>
      </c>
      <c r="AL123" s="1054"/>
      <c r="AM123" s="1054"/>
      <c r="AN123" s="1054"/>
      <c r="AO123" s="1055"/>
      <c r="AP123" s="1057" t="s">
        <v>453</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479</v>
      </c>
      <c r="BP123" s="1101"/>
      <c r="BQ123" s="1160">
        <v>9274655</v>
      </c>
      <c r="BR123" s="1161"/>
      <c r="BS123" s="1161"/>
      <c r="BT123" s="1161"/>
      <c r="BU123" s="1161"/>
      <c r="BV123" s="1161">
        <v>9620632</v>
      </c>
      <c r="BW123" s="1161"/>
      <c r="BX123" s="1161"/>
      <c r="BY123" s="1161"/>
      <c r="BZ123" s="1161"/>
      <c r="CA123" s="1161">
        <v>9237480</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480</v>
      </c>
      <c r="AB124" s="1054"/>
      <c r="AC124" s="1054"/>
      <c r="AD124" s="1054"/>
      <c r="AE124" s="1055"/>
      <c r="AF124" s="1056" t="s">
        <v>226</v>
      </c>
      <c r="AG124" s="1054"/>
      <c r="AH124" s="1054"/>
      <c r="AI124" s="1054"/>
      <c r="AJ124" s="1055"/>
      <c r="AK124" s="1056" t="s">
        <v>226</v>
      </c>
      <c r="AL124" s="1054"/>
      <c r="AM124" s="1054"/>
      <c r="AN124" s="1054"/>
      <c r="AO124" s="1055"/>
      <c r="AP124" s="1057" t="s">
        <v>480</v>
      </c>
      <c r="AQ124" s="1058"/>
      <c r="AR124" s="1058"/>
      <c r="AS124" s="1058"/>
      <c r="AT124" s="1059"/>
      <c r="AU124" s="1156" t="s">
        <v>481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0.7</v>
      </c>
      <c r="BR124" s="1123"/>
      <c r="BS124" s="1123"/>
      <c r="BT124" s="1123"/>
      <c r="BU124" s="1123"/>
      <c r="BV124" s="1123">
        <v>2.9</v>
      </c>
      <c r="BW124" s="1123"/>
      <c r="BX124" s="1123"/>
      <c r="BY124" s="1123"/>
      <c r="BZ124" s="1123"/>
      <c r="CA124" s="1123" t="s">
        <v>482</v>
      </c>
      <c r="CB124" s="1123"/>
      <c r="CC124" s="1123"/>
      <c r="CD124" s="1123"/>
      <c r="CE124" s="1123"/>
      <c r="CF124" s="1124"/>
      <c r="CG124" s="1125"/>
      <c r="CH124" s="1125"/>
      <c r="CI124" s="1125"/>
      <c r="CJ124" s="1126"/>
      <c r="CK124" s="1108"/>
      <c r="CL124" s="1108"/>
      <c r="CM124" s="1108"/>
      <c r="CN124" s="1108"/>
      <c r="CO124" s="1109"/>
      <c r="CP124" s="1115" t="s">
        <v>483</v>
      </c>
      <c r="CQ124" s="1116"/>
      <c r="CR124" s="1116"/>
      <c r="CS124" s="1116"/>
      <c r="CT124" s="1116"/>
      <c r="CU124" s="1116"/>
      <c r="CV124" s="1116"/>
      <c r="CW124" s="1116"/>
      <c r="CX124" s="1116"/>
      <c r="CY124" s="1116"/>
      <c r="CZ124" s="1116"/>
      <c r="DA124" s="1116"/>
      <c r="DB124" s="1116"/>
      <c r="DC124" s="1116"/>
      <c r="DD124" s="1116"/>
      <c r="DE124" s="1116"/>
      <c r="DF124" s="1117"/>
      <c r="DG124" s="1100" t="s">
        <v>484</v>
      </c>
      <c r="DH124" s="1079"/>
      <c r="DI124" s="1079"/>
      <c r="DJ124" s="1079"/>
      <c r="DK124" s="1080"/>
      <c r="DL124" s="1078" t="s">
        <v>485</v>
      </c>
      <c r="DM124" s="1079"/>
      <c r="DN124" s="1079"/>
      <c r="DO124" s="1079"/>
      <c r="DP124" s="1080"/>
      <c r="DQ124" s="1078" t="s">
        <v>486</v>
      </c>
      <c r="DR124" s="1079"/>
      <c r="DS124" s="1079"/>
      <c r="DT124" s="1079"/>
      <c r="DU124" s="1080"/>
      <c r="DV124" s="1081" t="s">
        <v>484</v>
      </c>
      <c r="DW124" s="1082"/>
      <c r="DX124" s="1082"/>
      <c r="DY124" s="1082"/>
      <c r="DZ124" s="1083"/>
    </row>
    <row r="125" spans="1:130" s="247" customFormat="1" ht="26.25" customHeight="1" x14ac:dyDescent="0.15">
      <c r="A125" s="1154"/>
      <c r="B125" s="1041"/>
      <c r="C125" s="1011" t="s">
        <v>467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485</v>
      </c>
      <c r="AB125" s="1054"/>
      <c r="AC125" s="1054"/>
      <c r="AD125" s="1054"/>
      <c r="AE125" s="1055"/>
      <c r="AF125" s="1056" t="s">
        <v>484</v>
      </c>
      <c r="AG125" s="1054"/>
      <c r="AH125" s="1054"/>
      <c r="AI125" s="1054"/>
      <c r="AJ125" s="1055"/>
      <c r="AK125" s="1056" t="s">
        <v>441</v>
      </c>
      <c r="AL125" s="1054"/>
      <c r="AM125" s="1054"/>
      <c r="AN125" s="1054"/>
      <c r="AO125" s="1055"/>
      <c r="AP125" s="1057" t="s">
        <v>480</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487</v>
      </c>
      <c r="CL125" s="1103"/>
      <c r="CM125" s="1103"/>
      <c r="CN125" s="1103"/>
      <c r="CO125" s="1104"/>
      <c r="CP125" s="1035" t="s">
        <v>488</v>
      </c>
      <c r="CQ125" s="984"/>
      <c r="CR125" s="984"/>
      <c r="CS125" s="984"/>
      <c r="CT125" s="984"/>
      <c r="CU125" s="984"/>
      <c r="CV125" s="984"/>
      <c r="CW125" s="984"/>
      <c r="CX125" s="984"/>
      <c r="CY125" s="984"/>
      <c r="CZ125" s="984"/>
      <c r="DA125" s="984"/>
      <c r="DB125" s="984"/>
      <c r="DC125" s="984"/>
      <c r="DD125" s="984"/>
      <c r="DE125" s="984"/>
      <c r="DF125" s="985"/>
      <c r="DG125" s="1021" t="s">
        <v>226</v>
      </c>
      <c r="DH125" s="1022"/>
      <c r="DI125" s="1022"/>
      <c r="DJ125" s="1022"/>
      <c r="DK125" s="1022"/>
      <c r="DL125" s="1022" t="s">
        <v>484</v>
      </c>
      <c r="DM125" s="1022"/>
      <c r="DN125" s="1022"/>
      <c r="DO125" s="1022"/>
      <c r="DP125" s="1022"/>
      <c r="DQ125" s="1022" t="s">
        <v>226</v>
      </c>
      <c r="DR125" s="1022"/>
      <c r="DS125" s="1022"/>
      <c r="DT125" s="1022"/>
      <c r="DU125" s="1022"/>
      <c r="DV125" s="1023" t="s">
        <v>489</v>
      </c>
      <c r="DW125" s="1023"/>
      <c r="DX125" s="1023"/>
      <c r="DY125" s="1023"/>
      <c r="DZ125" s="1024"/>
    </row>
    <row r="126" spans="1:130" s="247" customFormat="1" ht="26.25" customHeight="1" thickBot="1" x14ac:dyDescent="0.2">
      <c r="A126" s="1154"/>
      <c r="B126" s="1041"/>
      <c r="C126" s="1011" t="s">
        <v>469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79426</v>
      </c>
      <c r="AB126" s="1054"/>
      <c r="AC126" s="1054"/>
      <c r="AD126" s="1054"/>
      <c r="AE126" s="1055"/>
      <c r="AF126" s="1056">
        <v>23509</v>
      </c>
      <c r="AG126" s="1054"/>
      <c r="AH126" s="1054"/>
      <c r="AI126" s="1054"/>
      <c r="AJ126" s="1055"/>
      <c r="AK126" s="1056">
        <v>20477</v>
      </c>
      <c r="AL126" s="1054"/>
      <c r="AM126" s="1054"/>
      <c r="AN126" s="1054"/>
      <c r="AO126" s="1055"/>
      <c r="AP126" s="1057">
        <v>0.6</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490</v>
      </c>
      <c r="CQ126" s="1045"/>
      <c r="CR126" s="1045"/>
      <c r="CS126" s="1045"/>
      <c r="CT126" s="1045"/>
      <c r="CU126" s="1045"/>
      <c r="CV126" s="1045"/>
      <c r="CW126" s="1045"/>
      <c r="CX126" s="1045"/>
      <c r="CY126" s="1045"/>
      <c r="CZ126" s="1045"/>
      <c r="DA126" s="1045"/>
      <c r="DB126" s="1045"/>
      <c r="DC126" s="1045"/>
      <c r="DD126" s="1045"/>
      <c r="DE126" s="1045"/>
      <c r="DF126" s="1046"/>
      <c r="DG126" s="1014" t="s">
        <v>226</v>
      </c>
      <c r="DH126" s="1015"/>
      <c r="DI126" s="1015"/>
      <c r="DJ126" s="1015"/>
      <c r="DK126" s="1015"/>
      <c r="DL126" s="1015" t="s">
        <v>226</v>
      </c>
      <c r="DM126" s="1015"/>
      <c r="DN126" s="1015"/>
      <c r="DO126" s="1015"/>
      <c r="DP126" s="1015"/>
      <c r="DQ126" s="1015" t="s">
        <v>491</v>
      </c>
      <c r="DR126" s="1015"/>
      <c r="DS126" s="1015"/>
      <c r="DT126" s="1015"/>
      <c r="DU126" s="1015"/>
      <c r="DV126" s="1016" t="s">
        <v>480</v>
      </c>
      <c r="DW126" s="1016"/>
      <c r="DX126" s="1016"/>
      <c r="DY126" s="1016"/>
      <c r="DZ126" s="1017"/>
    </row>
    <row r="127" spans="1:130" s="247" customFormat="1" ht="26.25" customHeight="1" x14ac:dyDescent="0.15">
      <c r="A127" s="1155"/>
      <c r="B127" s="1043"/>
      <c r="C127" s="1097" t="s">
        <v>492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484</v>
      </c>
      <c r="AB127" s="1054"/>
      <c r="AC127" s="1054"/>
      <c r="AD127" s="1054"/>
      <c r="AE127" s="1055"/>
      <c r="AF127" s="1056" t="s">
        <v>493</v>
      </c>
      <c r="AG127" s="1054"/>
      <c r="AH127" s="1054"/>
      <c r="AI127" s="1054"/>
      <c r="AJ127" s="1055"/>
      <c r="AK127" s="1056" t="s">
        <v>484</v>
      </c>
      <c r="AL127" s="1054"/>
      <c r="AM127" s="1054"/>
      <c r="AN127" s="1054"/>
      <c r="AO127" s="1055"/>
      <c r="AP127" s="1057" t="s">
        <v>226</v>
      </c>
      <c r="AQ127" s="1058"/>
      <c r="AR127" s="1058"/>
      <c r="AS127" s="1058"/>
      <c r="AT127" s="1059"/>
      <c r="AU127" s="283"/>
      <c r="AV127" s="283"/>
      <c r="AW127" s="283"/>
      <c r="AX127" s="1127" t="s">
        <v>494</v>
      </c>
      <c r="AY127" s="1128"/>
      <c r="AZ127" s="1128"/>
      <c r="BA127" s="1128"/>
      <c r="BB127" s="1128"/>
      <c r="BC127" s="1128"/>
      <c r="BD127" s="1128"/>
      <c r="BE127" s="1129"/>
      <c r="BF127" s="1130" t="s">
        <v>495</v>
      </c>
      <c r="BG127" s="1128"/>
      <c r="BH127" s="1128"/>
      <c r="BI127" s="1128"/>
      <c r="BJ127" s="1128"/>
      <c r="BK127" s="1128"/>
      <c r="BL127" s="1129"/>
      <c r="BM127" s="1130" t="s">
        <v>496</v>
      </c>
      <c r="BN127" s="1128"/>
      <c r="BO127" s="1128"/>
      <c r="BP127" s="1128"/>
      <c r="BQ127" s="1128"/>
      <c r="BR127" s="1128"/>
      <c r="BS127" s="1129"/>
      <c r="BT127" s="1130" t="s">
        <v>497</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498</v>
      </c>
      <c r="CQ127" s="1045"/>
      <c r="CR127" s="1045"/>
      <c r="CS127" s="1045"/>
      <c r="CT127" s="1045"/>
      <c r="CU127" s="1045"/>
      <c r="CV127" s="1045"/>
      <c r="CW127" s="1045"/>
      <c r="CX127" s="1045"/>
      <c r="CY127" s="1045"/>
      <c r="CZ127" s="1045"/>
      <c r="DA127" s="1045"/>
      <c r="DB127" s="1045"/>
      <c r="DC127" s="1045"/>
      <c r="DD127" s="1045"/>
      <c r="DE127" s="1045"/>
      <c r="DF127" s="1046"/>
      <c r="DG127" s="1014" t="s">
        <v>484</v>
      </c>
      <c r="DH127" s="1015"/>
      <c r="DI127" s="1015"/>
      <c r="DJ127" s="1015"/>
      <c r="DK127" s="1015"/>
      <c r="DL127" s="1015" t="s">
        <v>485</v>
      </c>
      <c r="DM127" s="1015"/>
      <c r="DN127" s="1015"/>
      <c r="DO127" s="1015"/>
      <c r="DP127" s="1015"/>
      <c r="DQ127" s="1015" t="s">
        <v>491</v>
      </c>
      <c r="DR127" s="1015"/>
      <c r="DS127" s="1015"/>
      <c r="DT127" s="1015"/>
      <c r="DU127" s="1015"/>
      <c r="DV127" s="1016" t="s">
        <v>493</v>
      </c>
      <c r="DW127" s="1016"/>
      <c r="DX127" s="1016"/>
      <c r="DY127" s="1016"/>
      <c r="DZ127" s="1017"/>
    </row>
    <row r="128" spans="1:130" s="247" customFormat="1" ht="26.25" customHeight="1" thickBot="1" x14ac:dyDescent="0.2">
      <c r="A128" s="1138" t="s">
        <v>499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500</v>
      </c>
      <c r="X128" s="1140"/>
      <c r="Y128" s="1140"/>
      <c r="Z128" s="1141"/>
      <c r="AA128" s="1142">
        <v>11884</v>
      </c>
      <c r="AB128" s="1143"/>
      <c r="AC128" s="1143"/>
      <c r="AD128" s="1143"/>
      <c r="AE128" s="1144"/>
      <c r="AF128" s="1145">
        <v>7886</v>
      </c>
      <c r="AG128" s="1143"/>
      <c r="AH128" s="1143"/>
      <c r="AI128" s="1143"/>
      <c r="AJ128" s="1144"/>
      <c r="AK128" s="1145">
        <v>9838</v>
      </c>
      <c r="AL128" s="1143"/>
      <c r="AM128" s="1143"/>
      <c r="AN128" s="1143"/>
      <c r="AO128" s="1144"/>
      <c r="AP128" s="1146"/>
      <c r="AQ128" s="1147"/>
      <c r="AR128" s="1147"/>
      <c r="AS128" s="1147"/>
      <c r="AT128" s="1148"/>
      <c r="AU128" s="283"/>
      <c r="AV128" s="283"/>
      <c r="AW128" s="283"/>
      <c r="AX128" s="983" t="s">
        <v>501</v>
      </c>
      <c r="AY128" s="984"/>
      <c r="AZ128" s="984"/>
      <c r="BA128" s="984"/>
      <c r="BB128" s="984"/>
      <c r="BC128" s="984"/>
      <c r="BD128" s="984"/>
      <c r="BE128" s="985"/>
      <c r="BF128" s="1149" t="s">
        <v>486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502</v>
      </c>
      <c r="CQ128" s="1132"/>
      <c r="CR128" s="1132"/>
      <c r="CS128" s="1132"/>
      <c r="CT128" s="1132"/>
      <c r="CU128" s="1132"/>
      <c r="CV128" s="1132"/>
      <c r="CW128" s="1132"/>
      <c r="CX128" s="1132"/>
      <c r="CY128" s="1132"/>
      <c r="CZ128" s="1132"/>
      <c r="DA128" s="1132"/>
      <c r="DB128" s="1132"/>
      <c r="DC128" s="1132"/>
      <c r="DD128" s="1132"/>
      <c r="DE128" s="1132"/>
      <c r="DF128" s="1133"/>
      <c r="DG128" s="1134" t="s">
        <v>484</v>
      </c>
      <c r="DH128" s="1135"/>
      <c r="DI128" s="1135"/>
      <c r="DJ128" s="1135"/>
      <c r="DK128" s="1135"/>
      <c r="DL128" s="1135" t="s">
        <v>493</v>
      </c>
      <c r="DM128" s="1135"/>
      <c r="DN128" s="1135"/>
      <c r="DO128" s="1135"/>
      <c r="DP128" s="1135"/>
      <c r="DQ128" s="1135" t="s">
        <v>491</v>
      </c>
      <c r="DR128" s="1135"/>
      <c r="DS128" s="1135"/>
      <c r="DT128" s="1135"/>
      <c r="DU128" s="1135"/>
      <c r="DV128" s="1136" t="s">
        <v>484</v>
      </c>
      <c r="DW128" s="1136"/>
      <c r="DX128" s="1136"/>
      <c r="DY128" s="1136"/>
      <c r="DZ128" s="1137"/>
    </row>
    <row r="129" spans="1:131" s="247"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503</v>
      </c>
      <c r="X129" s="1169"/>
      <c r="Y129" s="1169"/>
      <c r="Z129" s="1170"/>
      <c r="AA129" s="1053">
        <v>3974068</v>
      </c>
      <c r="AB129" s="1054"/>
      <c r="AC129" s="1054"/>
      <c r="AD129" s="1054"/>
      <c r="AE129" s="1055"/>
      <c r="AF129" s="1056">
        <v>4047887</v>
      </c>
      <c r="AG129" s="1054"/>
      <c r="AH129" s="1054"/>
      <c r="AI129" s="1054"/>
      <c r="AJ129" s="1055"/>
      <c r="AK129" s="1056">
        <v>4062703</v>
      </c>
      <c r="AL129" s="1054"/>
      <c r="AM129" s="1054"/>
      <c r="AN129" s="1054"/>
      <c r="AO129" s="1055"/>
      <c r="AP129" s="1171"/>
      <c r="AQ129" s="1172"/>
      <c r="AR129" s="1172"/>
      <c r="AS129" s="1172"/>
      <c r="AT129" s="1173"/>
      <c r="AU129" s="285"/>
      <c r="AV129" s="285"/>
      <c r="AW129" s="285"/>
      <c r="AX129" s="1162" t="s">
        <v>504</v>
      </c>
      <c r="AY129" s="1045"/>
      <c r="AZ129" s="1045"/>
      <c r="BA129" s="1045"/>
      <c r="BB129" s="1045"/>
      <c r="BC129" s="1045"/>
      <c r="BD129" s="1045"/>
      <c r="BE129" s="1046"/>
      <c r="BF129" s="1163" t="s">
        <v>441</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506</v>
      </c>
      <c r="X130" s="1169"/>
      <c r="Y130" s="1169"/>
      <c r="Z130" s="1170"/>
      <c r="AA130" s="1053">
        <v>633548</v>
      </c>
      <c r="AB130" s="1054"/>
      <c r="AC130" s="1054"/>
      <c r="AD130" s="1054"/>
      <c r="AE130" s="1055"/>
      <c r="AF130" s="1056">
        <v>688490</v>
      </c>
      <c r="AG130" s="1054"/>
      <c r="AH130" s="1054"/>
      <c r="AI130" s="1054"/>
      <c r="AJ130" s="1055"/>
      <c r="AK130" s="1056">
        <v>739534</v>
      </c>
      <c r="AL130" s="1054"/>
      <c r="AM130" s="1054"/>
      <c r="AN130" s="1054"/>
      <c r="AO130" s="1055"/>
      <c r="AP130" s="1171"/>
      <c r="AQ130" s="1172"/>
      <c r="AR130" s="1172"/>
      <c r="AS130" s="1172"/>
      <c r="AT130" s="1173"/>
      <c r="AU130" s="285"/>
      <c r="AV130" s="285"/>
      <c r="AW130" s="285"/>
      <c r="AX130" s="1162" t="s">
        <v>507</v>
      </c>
      <c r="AY130" s="1045"/>
      <c r="AZ130" s="1045"/>
      <c r="BA130" s="1045"/>
      <c r="BB130" s="1045"/>
      <c r="BC130" s="1045"/>
      <c r="BD130" s="1045"/>
      <c r="BE130" s="1046"/>
      <c r="BF130" s="1199">
        <v>6.6</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508</v>
      </c>
      <c r="X131" s="1207"/>
      <c r="Y131" s="1207"/>
      <c r="Z131" s="1208"/>
      <c r="AA131" s="1100">
        <v>3340520</v>
      </c>
      <c r="AB131" s="1079"/>
      <c r="AC131" s="1079"/>
      <c r="AD131" s="1079"/>
      <c r="AE131" s="1080"/>
      <c r="AF131" s="1078">
        <v>3359397</v>
      </c>
      <c r="AG131" s="1079"/>
      <c r="AH131" s="1079"/>
      <c r="AI131" s="1079"/>
      <c r="AJ131" s="1080"/>
      <c r="AK131" s="1078">
        <v>3323169</v>
      </c>
      <c r="AL131" s="1079"/>
      <c r="AM131" s="1079"/>
      <c r="AN131" s="1079"/>
      <c r="AO131" s="1080"/>
      <c r="AP131" s="1209"/>
      <c r="AQ131" s="1210"/>
      <c r="AR131" s="1210"/>
      <c r="AS131" s="1210"/>
      <c r="AT131" s="1211"/>
      <c r="AU131" s="285"/>
      <c r="AV131" s="285"/>
      <c r="AW131" s="285"/>
      <c r="AX131" s="1181" t="s">
        <v>509</v>
      </c>
      <c r="AY131" s="1132"/>
      <c r="AZ131" s="1132"/>
      <c r="BA131" s="1132"/>
      <c r="BB131" s="1132"/>
      <c r="BC131" s="1132"/>
      <c r="BD131" s="1132"/>
      <c r="BE131" s="1133"/>
      <c r="BF131" s="1182" t="s">
        <v>484</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511</v>
      </c>
      <c r="W132" s="1192"/>
      <c r="X132" s="1192"/>
      <c r="Y132" s="1192"/>
      <c r="Z132" s="1193"/>
      <c r="AA132" s="1194">
        <v>6.7527510690000003</v>
      </c>
      <c r="AB132" s="1195"/>
      <c r="AC132" s="1195"/>
      <c r="AD132" s="1195"/>
      <c r="AE132" s="1196"/>
      <c r="AF132" s="1197">
        <v>5.7902951040000001</v>
      </c>
      <c r="AG132" s="1195"/>
      <c r="AH132" s="1195"/>
      <c r="AI132" s="1195"/>
      <c r="AJ132" s="1196"/>
      <c r="AK132" s="1197">
        <v>7.434861122</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512</v>
      </c>
      <c r="W133" s="1175"/>
      <c r="X133" s="1175"/>
      <c r="Y133" s="1175"/>
      <c r="Z133" s="1176"/>
      <c r="AA133" s="1177">
        <v>5.5</v>
      </c>
      <c r="AB133" s="1178"/>
      <c r="AC133" s="1178"/>
      <c r="AD133" s="1178"/>
      <c r="AE133" s="1179"/>
      <c r="AF133" s="1177">
        <v>5.8</v>
      </c>
      <c r="AG133" s="1178"/>
      <c r="AH133" s="1178"/>
      <c r="AI133" s="1178"/>
      <c r="AJ133" s="1179"/>
      <c r="AK133" s="1177">
        <v>6.6</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8jyLU0/mWq7fqWTBkVZWE7IWgawXuMgkbveN56gjjGY61OBJejvVotkW2NXKtfC5AgSoVsEXJBNwZ3wR7/6Rg==" saltValue="Jp9ppveOCQlrrPdhcNaO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1"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cIIUgiCMYSM8LtOUj55AmisW+1z5KQ3jpuLOgsY1nX6NR/HuuQM371DgRFe3ehJ8cKJD63b2JdG2t/DYjTsLw==" saltValue="59iPKn3njzVg7fJeKMDZ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80" zoomScaleNormal="80" zoomScaleSheetLayoutView="55" workbookViewId="0">
      <selection activeCell="AQ53" sqref="AQ5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1jfMa7rgklQUGtSj3mcYXHjx8Aq2fYJJYn4tQSAKeViTniZCEAMMj2/rm6eiTGGXDba/wFRkTe6sUjFIXCmJg==" saltValue="yvuq4sNyHf5x70Od2QxP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8" zoomScale="70" zoomScaleSheetLayoutView="70" workbookViewId="0">
      <selection activeCell="AQ53" sqref="AQ5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521</v>
      </c>
      <c r="AL9" s="1218"/>
      <c r="AM9" s="1218"/>
      <c r="AN9" s="1219"/>
      <c r="AO9" s="313">
        <v>1062174</v>
      </c>
      <c r="AP9" s="313">
        <v>78639</v>
      </c>
      <c r="AQ9" s="314">
        <v>89061</v>
      </c>
      <c r="AR9" s="315">
        <v>-11.7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522</v>
      </c>
      <c r="AL10" s="1218"/>
      <c r="AM10" s="1218"/>
      <c r="AN10" s="1219"/>
      <c r="AO10" s="316">
        <v>126086</v>
      </c>
      <c r="AP10" s="316">
        <v>9335</v>
      </c>
      <c r="AQ10" s="317">
        <v>10104</v>
      </c>
      <c r="AR10" s="318">
        <v>-7.6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523</v>
      </c>
      <c r="AL11" s="1218"/>
      <c r="AM11" s="1218"/>
      <c r="AN11" s="1219"/>
      <c r="AO11" s="316">
        <v>244163</v>
      </c>
      <c r="AP11" s="316">
        <v>18077</v>
      </c>
      <c r="AQ11" s="317">
        <v>14957</v>
      </c>
      <c r="AR11" s="318">
        <v>20.9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524</v>
      </c>
      <c r="AL12" s="1218"/>
      <c r="AM12" s="1218"/>
      <c r="AN12" s="1219"/>
      <c r="AO12" s="316" t="s">
        <v>525</v>
      </c>
      <c r="AP12" s="316" t="s">
        <v>525</v>
      </c>
      <c r="AQ12" s="317">
        <v>435</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526</v>
      </c>
      <c r="AL13" s="1218"/>
      <c r="AM13" s="1218"/>
      <c r="AN13" s="1219"/>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527</v>
      </c>
      <c r="AL14" s="1218"/>
      <c r="AM14" s="1218"/>
      <c r="AN14" s="1219"/>
      <c r="AO14" s="316">
        <v>95832</v>
      </c>
      <c r="AP14" s="316">
        <v>7095</v>
      </c>
      <c r="AQ14" s="317">
        <v>4008</v>
      </c>
      <c r="AR14" s="318">
        <v>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528</v>
      </c>
      <c r="AL15" s="1218"/>
      <c r="AM15" s="1218"/>
      <c r="AN15" s="1219"/>
      <c r="AO15" s="316">
        <v>17814</v>
      </c>
      <c r="AP15" s="316">
        <v>1319</v>
      </c>
      <c r="AQ15" s="317">
        <v>2366</v>
      </c>
      <c r="AR15" s="318">
        <v>-44.3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529</v>
      </c>
      <c r="AL16" s="1221"/>
      <c r="AM16" s="1221"/>
      <c r="AN16" s="1222"/>
      <c r="AO16" s="316">
        <v>-80125</v>
      </c>
      <c r="AP16" s="316">
        <v>-5932</v>
      </c>
      <c r="AQ16" s="317">
        <v>-7825</v>
      </c>
      <c r="AR16" s="318">
        <v>-24.2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1465944</v>
      </c>
      <c r="AP17" s="316">
        <v>108532</v>
      </c>
      <c r="AQ17" s="317">
        <v>113106</v>
      </c>
      <c r="AR17" s="318">
        <v>-4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534</v>
      </c>
      <c r="AL21" s="1213"/>
      <c r="AM21" s="1213"/>
      <c r="AN21" s="1214"/>
      <c r="AO21" s="328">
        <v>9.4</v>
      </c>
      <c r="AP21" s="329">
        <v>10.59</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535</v>
      </c>
      <c r="AL22" s="1213"/>
      <c r="AM22" s="1213"/>
      <c r="AN22" s="1214"/>
      <c r="AO22" s="333">
        <v>99.6</v>
      </c>
      <c r="AP22" s="334">
        <v>96.5</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539</v>
      </c>
      <c r="AL32" s="1229"/>
      <c r="AM32" s="1229"/>
      <c r="AN32" s="1230"/>
      <c r="AO32" s="343">
        <v>818443</v>
      </c>
      <c r="AP32" s="343">
        <v>60594</v>
      </c>
      <c r="AQ32" s="344">
        <v>58419</v>
      </c>
      <c r="AR32" s="345">
        <v>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540</v>
      </c>
      <c r="AL33" s="1229"/>
      <c r="AM33" s="1229"/>
      <c r="AN33" s="123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541</v>
      </c>
      <c r="AL34" s="1229"/>
      <c r="AM34" s="1229"/>
      <c r="AN34" s="1230"/>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542</v>
      </c>
      <c r="AL35" s="1229"/>
      <c r="AM35" s="1229"/>
      <c r="AN35" s="1230"/>
      <c r="AO35" s="343">
        <v>95836</v>
      </c>
      <c r="AP35" s="343">
        <v>7095</v>
      </c>
      <c r="AQ35" s="344">
        <v>22315</v>
      </c>
      <c r="AR35" s="345">
        <v>-68.2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543</v>
      </c>
      <c r="AL36" s="1229"/>
      <c r="AM36" s="1229"/>
      <c r="AN36" s="1230"/>
      <c r="AO36" s="343">
        <v>61689</v>
      </c>
      <c r="AP36" s="343">
        <v>4567</v>
      </c>
      <c r="AQ36" s="344">
        <v>3809</v>
      </c>
      <c r="AR36" s="345">
        <v>19.899999999999999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544</v>
      </c>
      <c r="AL37" s="1229"/>
      <c r="AM37" s="1229"/>
      <c r="AN37" s="1230"/>
      <c r="AO37" s="343">
        <v>20477</v>
      </c>
      <c r="AP37" s="343">
        <v>1516</v>
      </c>
      <c r="AQ37" s="344">
        <v>857</v>
      </c>
      <c r="AR37" s="345">
        <v>76.900000000000006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545</v>
      </c>
      <c r="AL38" s="1232"/>
      <c r="AM38" s="1232"/>
      <c r="AN38" s="1233"/>
      <c r="AO38" s="346" t="s">
        <v>525</v>
      </c>
      <c r="AP38" s="346" t="s">
        <v>525</v>
      </c>
      <c r="AQ38" s="347">
        <v>5</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546</v>
      </c>
      <c r="AL39" s="1232"/>
      <c r="AM39" s="1232"/>
      <c r="AN39" s="1233"/>
      <c r="AO39" s="343">
        <v>-9838</v>
      </c>
      <c r="AP39" s="343">
        <v>-728</v>
      </c>
      <c r="AQ39" s="344">
        <v>-1465</v>
      </c>
      <c r="AR39" s="345">
        <v>-50.3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547</v>
      </c>
      <c r="AL40" s="1229"/>
      <c r="AM40" s="1229"/>
      <c r="AN40" s="1230"/>
      <c r="AO40" s="343">
        <v>-739534</v>
      </c>
      <c r="AP40" s="343">
        <v>-54752</v>
      </c>
      <c r="AQ40" s="344">
        <v>-56668</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301</v>
      </c>
      <c r="AL41" s="1235"/>
      <c r="AM41" s="1235"/>
      <c r="AN41" s="1236"/>
      <c r="AO41" s="343">
        <v>247073</v>
      </c>
      <c r="AP41" s="343">
        <v>18292</v>
      </c>
      <c r="AQ41" s="344">
        <v>27273</v>
      </c>
      <c r="AR41" s="345">
        <v>-32.9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516</v>
      </c>
      <c r="AN49" s="1225" t="s">
        <v>551</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691319</v>
      </c>
      <c r="AN51" s="365">
        <v>49285</v>
      </c>
      <c r="AO51" s="366">
        <v>-50.5</v>
      </c>
      <c r="AP51" s="367">
        <v>106092</v>
      </c>
      <c r="AQ51" s="368">
        <v>-33.1</v>
      </c>
      <c r="AR51" s="369">
        <v>-17.399999999999999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554124</v>
      </c>
      <c r="AN52" s="373">
        <v>39504</v>
      </c>
      <c r="AO52" s="374">
        <v>-10.8</v>
      </c>
      <c r="AP52" s="375">
        <v>44299</v>
      </c>
      <c r="AQ52" s="376">
        <v>-8.5</v>
      </c>
      <c r="AR52" s="377">
        <v>-2.2999999999999998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576413</v>
      </c>
      <c r="AN53" s="365">
        <v>41341</v>
      </c>
      <c r="AO53" s="366">
        <v>-16.100000000000001</v>
      </c>
      <c r="AP53" s="367">
        <v>78903</v>
      </c>
      <c r="AQ53" s="368">
        <v>-25.6</v>
      </c>
      <c r="AR53" s="369">
        <v>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533632</v>
      </c>
      <c r="AN54" s="373">
        <v>38272</v>
      </c>
      <c r="AO54" s="374">
        <v>-3.1</v>
      </c>
      <c r="AP54" s="375">
        <v>49201</v>
      </c>
      <c r="AQ54" s="376">
        <v>11.1</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1177336</v>
      </c>
      <c r="AN55" s="365">
        <v>85098</v>
      </c>
      <c r="AO55" s="366">
        <v>105.8</v>
      </c>
      <c r="AP55" s="367">
        <v>82993</v>
      </c>
      <c r="AQ55" s="368">
        <v>5.2</v>
      </c>
      <c r="AR55" s="369">
        <v>100.6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1122225</v>
      </c>
      <c r="AN56" s="373">
        <v>81115</v>
      </c>
      <c r="AO56" s="374">
        <v>111.9</v>
      </c>
      <c r="AP56" s="375">
        <v>46787</v>
      </c>
      <c r="AQ56" s="376">
        <v>-4.9000000000000004</v>
      </c>
      <c r="AR56" s="377">
        <v>116.8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1558645</v>
      </c>
      <c r="AN57" s="365">
        <v>113828</v>
      </c>
      <c r="AO57" s="366">
        <v>33.799999999999997</v>
      </c>
      <c r="AP57" s="367">
        <v>108252</v>
      </c>
      <c r="AQ57" s="368">
        <v>30.4</v>
      </c>
      <c r="AR57" s="369">
        <v>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1452937</v>
      </c>
      <c r="AN58" s="373">
        <v>106108</v>
      </c>
      <c r="AO58" s="374">
        <v>30.8</v>
      </c>
      <c r="AP58" s="375">
        <v>50321</v>
      </c>
      <c r="AQ58" s="376">
        <v>7.6</v>
      </c>
      <c r="AR58" s="377">
        <v>23.2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768449</v>
      </c>
      <c r="AN59" s="365">
        <v>56893</v>
      </c>
      <c r="AO59" s="366">
        <v>-50</v>
      </c>
      <c r="AP59" s="367">
        <v>93492</v>
      </c>
      <c r="AQ59" s="368">
        <v>-13.6</v>
      </c>
      <c r="AR59" s="369">
        <v>-36.4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569259</v>
      </c>
      <c r="AN60" s="373">
        <v>42145</v>
      </c>
      <c r="AO60" s="374">
        <v>-60.3</v>
      </c>
      <c r="AP60" s="375">
        <v>53316</v>
      </c>
      <c r="AQ60" s="376">
        <v>6</v>
      </c>
      <c r="AR60" s="377">
        <v>-66.3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954432</v>
      </c>
      <c r="AN61" s="380">
        <v>69289</v>
      </c>
      <c r="AO61" s="381">
        <v>4.5999999999999996</v>
      </c>
      <c r="AP61" s="382">
        <v>93946</v>
      </c>
      <c r="AQ61" s="383">
        <v>-7.3</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846435</v>
      </c>
      <c r="AN62" s="373">
        <v>61429</v>
      </c>
      <c r="AO62" s="374">
        <v>13.7</v>
      </c>
      <c r="AP62" s="375">
        <v>48785</v>
      </c>
      <c r="AQ62" s="376">
        <v>2.2999999999999998</v>
      </c>
      <c r="AR62" s="377">
        <v>11.4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NfC9mdb5lSSlMZVsQViGYIQaQ1erFrDbDJnc4s4LPuf9Ld4FIhTKduluwNvgn9nP3l4P+yhBaeSDKWyjKP0Q==" saltValue="RTTGFKXS8X1K6pGTO970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9"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ozH7xM8i085/Hi/sVhMvb33GYQ1n4W7UaomyjHZDCLHqAooRlowqCTro3l2KWd6Dq6Ho/QlCIHIfM+s13JQFng==" saltValue="1ZRvzJ7HWugPGMsXi06B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68" zoomScaleNormal="68"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v+IxCfPgPUd7l+lyPf33KV/sFsTs0zweyWEbwgXjod8l1n7FIq+3uq0iR5vFV9w7nGSgZvRg99mq9ETLiFUTcw==" saltValue="lIZgvFp+87AyOiKa+TeT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60" zoomScaleNormal="60" zoomScaleSheetLayoutView="100" workbookViewId="0">
      <selection activeCell="AQ53" sqref="AQ5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7" t="s">
        <v>3</v>
      </c>
      <c r="D47" s="1237"/>
      <c r="E47" s="1238"/>
      <c r="F47" s="11">
        <v>27.24</v>
      </c>
      <c r="G47" s="12">
        <v>27.82</v>
      </c>
      <c r="H47" s="12">
        <v>30.56</v>
      </c>
      <c r="I47" s="12">
        <v>30.01</v>
      </c>
      <c r="J47" s="13">
        <v>29.96</v>
      </c>
    </row>
    <row r="48" spans="2:10" ht="57.75" customHeight="1" x14ac:dyDescent="0.15">
      <c r="B48" s="14"/>
      <c r="C48" s="1239" t="s">
        <v>4</v>
      </c>
      <c r="D48" s="1239"/>
      <c r="E48" s="1240"/>
      <c r="F48" s="15">
        <v>12.68</v>
      </c>
      <c r="G48" s="16">
        <v>10.27</v>
      </c>
      <c r="H48" s="16">
        <v>9.58</v>
      </c>
      <c r="I48" s="16">
        <v>7.1</v>
      </c>
      <c r="J48" s="17">
        <v>6.46</v>
      </c>
    </row>
    <row r="49" spans="2:10" ht="57.75" customHeight="1" thickBot="1" x14ac:dyDescent="0.2">
      <c r="B49" s="18"/>
      <c r="C49" s="1241" t="s">
        <v>5</v>
      </c>
      <c r="D49" s="1241"/>
      <c r="E49" s="1242"/>
      <c r="F49" s="19">
        <v>3.66</v>
      </c>
      <c r="G49" s="20" t="s">
        <v>572</v>
      </c>
      <c r="H49" s="20">
        <v>3</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KuQZAPvbkFgO4KKXxT3tLsafuJzyrTwM+GgqPqu9SsYjOJJHfEi2uZnvA+ICQNfFjOTj/Mu8uzaP1vrlG2RLAw==" saltValue="0eOFN4vbJN0em5d04WZk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2021-10-13T00:00:09Z</cp:lastPrinted>
  <dcterms:created xsi:type="dcterms:W3CDTF">2021-02-05T01:48:12Z</dcterms:created>
  <dcterms:modified xsi:type="dcterms:W3CDTF">2021-10-13T00:00:20Z</dcterms:modified>
  <cp:category/>
</cp:coreProperties>
</file>