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z11383f3\共有\Groups\101総合政策課\02財政\04_★★各種調査★★\04_財政状況資料集\H30（R01実施）\R020819★【埼玉県市町村課】（916〆・依頼）平成30年度財政状況資料集の作成について（2回目）\【財政状況資料集】_113832_神川町_2018\"/>
    </mc:Choice>
  </mc:AlternateContent>
  <xr:revisionPtr revIDLastSave="0" documentId="13_ncr:1_{2DA9387E-F152-4641-807A-787E9C421B97}" xr6:coauthVersionLast="43" xr6:coauthVersionMax="43" xr10:uidLastSave="{00000000-0000-0000-0000-000000000000}"/>
  <bookViews>
    <workbookView xWindow="20370" yWindow="-120" windowWidth="19440" windowHeight="15000" tabRatio="859"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s="1"/>
  <c r="BE35" i="10" s="1"/>
</calcChain>
</file>

<file path=xl/sharedStrings.xml><?xml version="1.0" encoding="utf-8"?>
<sst xmlns="http://schemas.openxmlformats.org/spreadsheetml/2006/main" count="1133" uniqueCount="592">
  <si>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</si>
  <si>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</si>
  <si>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</si>
  <si>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</si>
  <si>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</si>
  <si>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</si>
  <si>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</si>
  <si>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</si>
  <si>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</si>
  <si>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</si>
  <si>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</si>
  <si>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</si>
  <si>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</si>
  <si>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</si>
  <si>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</si>
  <si>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</si>
  <si>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</si>
  <si>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</si>
  <si>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</si>
  <si>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</si>
  <si>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</si>
  <si>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</si>
  <si>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</si>
  <si>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</si>
  <si>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</si>
  <si>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</si>
  <si>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</si>
  <si>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</si>
  <si>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</si>
  <si>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</si>
  <si>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</si>
  <si>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</si>
  <si>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</si>
  <si>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</si>
  <si>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</si>
  <si>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</si>
  <si>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</si>
  <si>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</si>
  <si>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</si>
  <si>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</si>
  <si>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</si>
  <si>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</si>
  <si>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</si>
  <si>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</si>
  <si>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</si>
  <si>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</si>
  <si>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</si>
  <si>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</si>
  <si>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</si>
  <si>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</si>
  <si>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</si>
  <si>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</si>
  <si>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</si>
  <si>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</si>
  <si>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</si>
  <si>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</si>
  <si>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</si>
  <si>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</si>
  <si>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</si>
  <si>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</si>
  <si>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</si>
  <si>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</si>
  <si>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</si>
  <si>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</si>
  <si>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</si>
  <si>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</si>
  <si>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</si>
  <si>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</si>
  <si>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</si>
  <si>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</si>
  <si>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</si>
  <si>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</si>
  <si>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</si>
  <si>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</si>
  <si>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</si>
  <si>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</si>
  <si>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</si>
  <si>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</si>
  <si>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</si>
  <si>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</si>
  <si>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</si>
  <si>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</si>
  <si>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</si>
  <si>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</si>
  <si>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</si>
  <si>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</si>
  <si>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</si>
  <si>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</si>
  <si>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</si>
  <si>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</si>
  <si>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</si>
  <si>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</si>
  <si>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</si>
  <si>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</si>
  <si>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</si>
  <si>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</si>
  <si>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</si>
  <si>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神川町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</si>
  <si>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</si>
  <si>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</si>
  <si>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</si>
  <si>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</si>
  <si>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</si>
  <si>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</si>
  <si>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</si>
  <si>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</si>
  <si>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</si>
  <si>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</si>
  <si>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</si>
  <si>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</si>
  <si>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</si>
  <si>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</si>
  <si>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</si>
  <si>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</si>
  <si>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</si>
  <si>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</si>
  <si>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</si>
  <si>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</si>
  <si>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</si>
  <si>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</si>
  <si>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</si>
  <si>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</si>
  <si>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</si>
  <si>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</si>
  <si>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</si>
  <si>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</si>
  <si>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</si>
  <si>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</si>
  <si>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</si>
  <si>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</si>
  <si>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</si>
  <si>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</si>
  <si>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</si>
  <si>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</si>
  <si>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</si>
  <si>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</si>
  <si>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</si>
  <si>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</si>
  <si>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</si>
  <si>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</si>
  <si>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</si>
  <si>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</si>
  <si>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</si>
  <si>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</si>
  <si>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</si>
  <si>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</si>
  <si>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</si>
  <si>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</si>
  <si>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</si>
  <si>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</si>
  <si>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</si>
  <si>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</si>
  <si>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</si>
  <si>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</si>
  <si>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</si>
  <si>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</si>
  <si>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</si>
  <si>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</si>
  <si>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</si>
  <si>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</si>
  <si>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</si>
  <si>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</si>
  <si>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</si>
  <si>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</si>
  <si>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</si>
  <si>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</si>
  <si>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</si>
  <si>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</si>
  <si>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</si>
  <si>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</si>
  <si>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</si>
  <si>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</si>
  <si>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</si>
  <si>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</si>
  <si>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</si>
  <si>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</si>
  <si>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</si>
  <si>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</si>
  <si>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</si>
  <si>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</si>
  <si>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</si>
  <si>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</si>
  <si>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</si>
  <si>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</si>
  <si>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</si>
  <si>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</si>
  <si>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</si>
  <si>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</si>
  <si>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</si>
  <si>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</si>
  <si>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</si>
  <si>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</si>
  <si>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</si>
  <si>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</si>
  <si>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</si>
  <si>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</si>
  <si>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</si>
  <si>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</si>
  <si>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</si>
  <si>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</si>
  <si>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</si>
  <si>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</si>
  <si>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</si>
  <si>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</si>
  <si>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</si>
  <si>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</si>
  <si>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</si>
  <si>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</si>
  <si>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</si>
  <si>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</si>
  <si>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</si>
  <si>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</si>
  <si>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</si>
  <si>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</si>
  <si>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</si>
  <si>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埼玉県神川町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</si>
  <si>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</si>
  <si>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</si>
  <si>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</si>
  <si>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</si>
  <si>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</si>
  <si>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</si>
  <si>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</si>
  <si>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</si>
  <si>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</si>
  <si>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</si>
  <si>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</si>
  <si>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</si>
  <si>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</si>
  <si>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</si>
  <si>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</si>
  <si>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</si>
  <si>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</si>
  <si>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</si>
  <si>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</si>
  <si>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</si>
  <si>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</si>
  <si>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</si>
  <si>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</si>
  <si>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</si>
  <si>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</si>
  <si>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</si>
  <si>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</si>
  <si>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</si>
  <si>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</si>
  <si>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</si>
  <si>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</si>
  <si>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</si>
  <si>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</si>
  <si>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</si>
  <si>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</si>
  <si>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</si>
  <si>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</si>
  <si>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</si>
  <si>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</si>
  <si>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</si>
  <si>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</si>
  <si>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</si>
  <si>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</si>
  <si>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</si>
  <si>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</si>
  <si>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</si>
  <si>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</si>
  <si>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</si>
  <si>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</si>
  <si>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</si>
  <si>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</si>
  <si>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</si>
  <si>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</si>
  <si>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</si>
  <si>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</si>
  <si>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</si>
  <si>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</si>
  <si>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</si>
  <si>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</si>
  <si>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</si>
  <si>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</si>
  <si>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</si>
  <si>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</si>
  <si>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</si>
  <si>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</si>
  <si>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</si>
  <si>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</si>
  <si>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</si>
  <si>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</si>
  <si>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</si>
  <si>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</si>
  <si>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</si>
  <si>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</si>
  <si>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</si>
  <si>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</si>
  <si>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</si>
  <si>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</si>
  <si>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</si>
  <si>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</si>
  <si>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</si>
  <si>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</si>
  <si>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</si>
  <si>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</si>
  <si>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</si>
  <si>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</si>
  <si>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</si>
  <si>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</si>
  <si>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</si>
  <si>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</si>
  <si>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</si>
  <si>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</si>
  <si>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</si>
  <si>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</si>
  <si>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</si>
  <si>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</si>
  <si>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</si>
  <si>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</si>
  <si>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</si>
  <si>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</si>
  <si>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</si>
  <si>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</si>
  <si>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</si>
  <si>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</si>
  <si>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</si>
  <si>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</si>
  <si>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</si>
  <si>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</si>
  <si>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</si>
  <si>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</si>
  <si>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</si>
  <si>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</si>
  <si>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</si>
  <si>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</si>
  <si>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</si>
  <si>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</si>
  <si>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</si>
  <si>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</si>
  <si>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</si>
  <si>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</si>
  <si>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</si>
  <si>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</si>
  <si>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</si>
  <si>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</si>
  <si>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</si>
  <si>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</si>
  <si>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</si>
  <si>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</si>
  <si>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</si>
  <si>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</si>
  <si>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</si>
  <si>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</si>
  <si>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</si>
  <si>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</si>
  <si>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</si>
  <si>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</si>
  <si>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</si>
  <si>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</si>
  <si>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</si>
  <si>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</si>
  <si>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</si>
  <si>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</si>
  <si>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</si>
  <si>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</si>
  <si>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</si>
  <si>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</si>
  <si>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</si>
  <si>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</si>
  <si>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</si>
  <si>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埼玉県神川町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</si>
  <si>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</si>
  <si>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</si>
  <si>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</si>
  <si>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</si>
  <si>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</si>
  <si>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</si>
  <si>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</si>
  <si>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</si>
  <si>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</si>
  <si>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</si>
  <si>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</si>
  <si>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</si>
  <si>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</si>
  <si>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</si>
  <si>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</si>
  <si>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</si>
  <si>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</si>
  <si>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</si>
  <si>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</si>
  <si>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</si>
  <si>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</si>
  <si>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</si>
  <si>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</si>
  <si>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</si>
  <si>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</si>
  <si>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</si>
  <si>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</si>
  <si>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</si>
  <si>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</si>
  <si>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</si>
  <si>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</si>
  <si>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</si>
  <si>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</si>
  <si>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</si>
  <si>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</si>
  <si>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</si>
  <si>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</si>
  <si>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</si>
  <si>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</si>
  <si>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</si>
  <si>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</si>
  <si>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</si>
  <si>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</si>
  <si>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</si>
  <si>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</si>
  <si>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</si>
  <si>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</si>
  <si>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</si>
  <si>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</si>
  <si>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</si>
  <si>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</si>
  <si>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</si>
  <si>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</si>
  <si>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</si>
  <si>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</si>
  <si>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</si>
  <si>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</si>
  <si>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</si>
  <si>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</si>
  <si>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</si>
  <si>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</si>
  <si>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</si>
  <si>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</si>
  <si>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</si>
  <si>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</si>
  <si>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</si>
  <si>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</si>
  <si>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</si>
  <si>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</si>
  <si>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</si>
  <si>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</si>
  <si>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</si>
  <si>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</si>
  <si>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</si>
  <si>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</si>
  <si>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</si>
  <si>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</si>
  <si>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</si>
  <si>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</si>
  <si>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</si>
  <si>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</si>
  <si>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</si>
  <si>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</si>
  <si>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</si>
  <si>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</si>
  <si>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</si>
  <si>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</si>
  <si>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</si>
  <si>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</si>
  <si>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</si>
  <si>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</si>
  <si>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</si>
  <si>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</si>
  <si>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</si>
  <si>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</si>
  <si>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</si>
  <si>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</si>
  <si>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観光事業特別会計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</si>
  <si>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</si>
  <si>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</si>
  <si>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</si>
  <si>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</si>
  <si>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</si>
  <si>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</si>
  <si>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</si>
  <si>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</si>
  <si>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</si>
  <si>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</si>
  <si>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</si>
  <si>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</si>
  <si>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</si>
  <si>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</si>
  <si>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</si>
  <si>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</si>
  <si>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</si>
  <si>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</si>
  <si>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</si>
  <si>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</si>
  <si>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</si>
  <si>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</si>
  <si>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</si>
  <si>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</si>
  <si>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</si>
  <si>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</si>
  <si>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</si>
  <si>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</si>
  <si>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</si>
  <si>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</si>
  <si>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</si>
  <si>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</si>
  <si>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</si>
  <si>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</si>
  <si>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</si>
  <si>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</si>
  <si>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</si>
  <si>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</si>
  <si>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</si>
  <si>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</si>
  <si>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</si>
  <si>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</si>
  <si>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</si>
  <si>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</si>
  <si>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</si>
  <si>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</si>
  <si>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</si>
  <si>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</si>
  <si>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</si>
  <si>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</si>
  <si>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</si>
  <si>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</si>
  <si>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</si>
  <si>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</si>
  <si>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</si>
  <si>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</si>
  <si>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</si>
  <si>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</si>
  <si>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</si>
  <si>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</si>
  <si>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</si>
  <si>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</si>
  <si>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</si>
  <si>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</si>
  <si>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</si>
  <si>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</si>
  <si>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</si>
  <si>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</si>
  <si>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</si>
  <si>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</si>
  <si>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</si>
  <si>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</si>
  <si>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</si>
  <si>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</si>
  <si>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</si>
  <si>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</si>
  <si>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</si>
  <si>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</si>
  <si>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</si>
  <si>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</si>
  <si>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</si>
  <si>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</si>
  <si>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</si>
  <si>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</si>
  <si>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</si>
  <si>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</si>
  <si>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2.65</t>
  </si>
  <si>
    <t>▲ 2.30</t>
  </si>
  <si>
    <t>水道事業会計</t>
  </si>
  <si>
    <t>一般会計</t>
  </si>
  <si>
    <t>国民健康保険特別会計</t>
  </si>
  <si>
    <t>介護保険特別会計</t>
  </si>
  <si>
    <t>公共下水道事業特別会計</t>
  </si>
  <si>
    <t>観光事業特別会計</t>
  </si>
  <si>
    <t>後期高齢者医療特別会計</t>
  </si>
  <si>
    <t>町営バス事業特別会計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</si>
  <si>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</si>
  <si>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</si>
  <si>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</si>
  <si>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</si>
  <si>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</si>
  <si>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</si>
  <si>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</si>
  <si>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</si>
  <si>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</si>
  <si>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一般会計</t>
    <rPh sb="0" eb="2">
      <t>イッパン</t>
    </rPh>
    <rPh sb="2" eb="4">
      <t>カイケイ</t>
    </rPh>
    <phoneticPr fontId="8"/>
  </si>
  <si>
    <t>特別会計</t>
    <rPh sb="0" eb="4">
      <t>トクベツカイケイ</t>
    </rPh>
    <phoneticPr fontId="8"/>
  </si>
  <si>
    <t>埼玉県市町村総合事務組合</t>
    <rPh sb="0" eb="3">
      <t>サイタマケン</t>
    </rPh>
    <rPh sb="3" eb="6">
      <t>シチョウソン</t>
    </rPh>
    <rPh sb="6" eb="8">
      <t>ソウゴウ</t>
    </rPh>
    <rPh sb="8" eb="10">
      <t>ジム</t>
    </rPh>
    <rPh sb="10" eb="12">
      <t>クミアイ</t>
    </rPh>
    <phoneticPr fontId="8"/>
  </si>
  <si>
    <t>交通災害特別会計</t>
    <rPh sb="0" eb="2">
      <t>コウツウ</t>
    </rPh>
    <rPh sb="2" eb="4">
      <t>サイガイ</t>
    </rPh>
    <rPh sb="4" eb="6">
      <t>トクベツ</t>
    </rPh>
    <rPh sb="6" eb="8">
      <t>カイケイ</t>
    </rPh>
    <phoneticPr fontId="8"/>
  </si>
  <si>
    <t>彩の国さいたま人づくり広域連合</t>
    <rPh sb="0" eb="1">
      <t>サイ</t>
    </rPh>
    <rPh sb="2" eb="3">
      <t>クニ</t>
    </rPh>
    <rPh sb="7" eb="8">
      <t>ヒト</t>
    </rPh>
    <rPh sb="11" eb="15">
      <t>コウイキレンゴウ</t>
    </rPh>
    <phoneticPr fontId="8"/>
  </si>
  <si>
    <t>児玉郡市広域市町村圏組合</t>
    <rPh sb="0" eb="2">
      <t>コダマ</t>
    </rPh>
    <rPh sb="2" eb="3">
      <t>グン</t>
    </rPh>
    <rPh sb="3" eb="4">
      <t>シ</t>
    </rPh>
    <rPh sb="4" eb="12">
      <t>コウイキシチョウソンケンクミアイ</t>
    </rPh>
    <phoneticPr fontId="2"/>
  </si>
  <si>
    <t>公共施設整備基金</t>
    <rPh sb="0" eb="8">
      <t>コウキョウシセツセイビキキン</t>
    </rPh>
    <phoneticPr fontId="2"/>
  </si>
  <si>
    <t>地域振興基金</t>
    <rPh sb="0" eb="6">
      <t>チイキシンコウキキン</t>
    </rPh>
    <phoneticPr fontId="2"/>
  </si>
  <si>
    <t>消防防災施設整備基金</t>
    <rPh sb="0" eb="2">
      <t>ショウボウ</t>
    </rPh>
    <rPh sb="2" eb="4">
      <t>ボウサイ</t>
    </rPh>
    <rPh sb="4" eb="6">
      <t>シセツ</t>
    </rPh>
    <rPh sb="6" eb="8">
      <t>セイビ</t>
    </rPh>
    <rPh sb="8" eb="10">
      <t>キキン</t>
    </rPh>
    <phoneticPr fontId="2"/>
  </si>
  <si>
    <t>農業振興基金</t>
    <rPh sb="0" eb="2">
      <t>ノウギョウ</t>
    </rPh>
    <rPh sb="2" eb="4">
      <t>シンコウ</t>
    </rPh>
    <rPh sb="4" eb="6">
      <t>キキン</t>
    </rPh>
    <phoneticPr fontId="2"/>
  </si>
  <si>
    <t>教育施設整備基金</t>
    <rPh sb="0" eb="2">
      <t>キョウイク</t>
    </rPh>
    <rPh sb="2" eb="4">
      <t>シセツ</t>
    </rPh>
    <rPh sb="4" eb="6">
      <t>セイビ</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</si>
  <si>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</si>
  <si>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</si>
  <si>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</si>
  <si>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</si>
  <si>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</si>
  <si>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</si>
  <si>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</si>
  <si>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</si>
  <si>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</si>
  <si>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</si>
  <si>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</si>
  <si>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神川町の将来負担比率、実質公債費比率は、ともに類似団体の平均値を下回っている。
将来負担比率の平成30年度における増は、新庁舎建設事業（H29～R元）に係る合併特例債の新規発行に伴い、地方債残高が増加したためであり、実質公債費比率の平成30年度における増は、同じく新庁舎建設事業に係る合併特例債の償還開始によるものである。
今後においても、地方債を活用した施設整備事業等が予定されており、両比率とも増加が見込まれている。</t>
    <rPh sb="0" eb="3">
      <t>カミカワマチ</t>
    </rPh>
    <rPh sb="4" eb="6">
      <t>ショウライ</t>
    </rPh>
    <rPh sb="6" eb="8">
      <t>フタン</t>
    </rPh>
    <rPh sb="8" eb="10">
      <t>ヒリツ</t>
    </rPh>
    <rPh sb="11" eb="18">
      <t>ジッシツコウサイヒヒリツ</t>
    </rPh>
    <rPh sb="23" eb="25">
      <t>ルイジ</t>
    </rPh>
    <rPh sb="25" eb="27">
      <t>ダンタイ</t>
    </rPh>
    <rPh sb="28" eb="31">
      <t>ヘイキンチ</t>
    </rPh>
    <rPh sb="32" eb="34">
      <t>シタマワ</t>
    </rPh>
    <rPh sb="57" eb="58">
      <t>ゾウ</t>
    </rPh>
    <rPh sb="60" eb="63">
      <t>シンチョウシャ</t>
    </rPh>
    <rPh sb="63" eb="65">
      <t>ケンセツ</t>
    </rPh>
    <rPh sb="65" eb="67">
      <t>ジギョウ</t>
    </rPh>
    <rPh sb="73" eb="74">
      <t>モト</t>
    </rPh>
    <rPh sb="76" eb="77">
      <t>カカワ</t>
    </rPh>
    <rPh sb="78" eb="80">
      <t>ガッペイ</t>
    </rPh>
    <rPh sb="80" eb="82">
      <t>トクレイ</t>
    </rPh>
    <rPh sb="82" eb="83">
      <t>サイ</t>
    </rPh>
    <rPh sb="84" eb="86">
      <t>シンキ</t>
    </rPh>
    <rPh sb="86" eb="88">
      <t>ハッコウ</t>
    </rPh>
    <rPh sb="89" eb="90">
      <t>トモナ</t>
    </rPh>
    <rPh sb="92" eb="95">
      <t>チホウサイ</t>
    </rPh>
    <rPh sb="95" eb="96">
      <t>ザン</t>
    </rPh>
    <rPh sb="96" eb="97">
      <t>タカ</t>
    </rPh>
    <rPh sb="98" eb="100">
      <t>ゾウカ</t>
    </rPh>
    <rPh sb="129" eb="130">
      <t>オナ</t>
    </rPh>
    <rPh sb="132" eb="135">
      <t>シンチョウシャ</t>
    </rPh>
    <rPh sb="135" eb="137">
      <t>ケンセツ</t>
    </rPh>
    <rPh sb="137" eb="139">
      <t>ジギョウ</t>
    </rPh>
    <rPh sb="140" eb="141">
      <t>カカワ</t>
    </rPh>
    <rPh sb="142" eb="144">
      <t>ガッペイ</t>
    </rPh>
    <rPh sb="144" eb="146">
      <t>トクレイ</t>
    </rPh>
    <rPh sb="146" eb="147">
      <t>サイ</t>
    </rPh>
    <rPh sb="148" eb="150">
      <t>ショウカン</t>
    </rPh>
    <rPh sb="150" eb="152">
      <t>カイシ</t>
    </rPh>
    <rPh sb="162" eb="164">
      <t>コンゴ</t>
    </rPh>
    <rPh sb="170" eb="173">
      <t>チホウサイ</t>
    </rPh>
    <rPh sb="174" eb="176">
      <t>カツヨウ</t>
    </rPh>
    <rPh sb="182" eb="184">
      <t>ジギョウ</t>
    </rPh>
    <rPh sb="184" eb="185">
      <t>ナド</t>
    </rPh>
    <rPh sb="186" eb="188">
      <t>ヨテイ</t>
    </rPh>
    <rPh sb="194" eb="195">
      <t>リョウ</t>
    </rPh>
    <rPh sb="195" eb="197">
      <t>ヒリツ</t>
    </rPh>
    <rPh sb="199" eb="201">
      <t>ゾウカ</t>
    </rPh>
    <rPh sb="202" eb="204">
      <t>ミコ</t>
    </rPh>
    <phoneticPr fontId="5"/>
  </si>
  <si>
    <r>
      <t>神川町の</t>
    </r>
    <r>
      <rPr>
        <sz val="11"/>
        <color indexed="8"/>
        <rFont val="ＭＳ ゴシック"/>
        <family val="3"/>
        <charset val="128"/>
      </rPr>
      <t>将来負担比率、固定資産減価償却率は、ともに類似団体内平均値を大きく下回っている。
しかし、今後地方債を財源とした施設整備事業等が予定されており、地方債現在高の増加等が見込まれる。それに伴って将来負担比率について増加傾向となると見込まれている。</t>
    </r>
    <r>
      <rPr>
        <sz val="11"/>
        <color indexed="8"/>
        <rFont val="ＭＳ Ｐゴシック"/>
        <family val="3"/>
        <charset val="128"/>
      </rPr>
      <t xml:space="preserve">
有形固定資産減価償却率については、新庁舎の建設事業の進行に伴い、数値が減少した。今後も予定されている施設の整備事業や除却事業があるため、数値の減少が見込まれる。計画的な修繕・更新を行い、施設の適正な管理に努めていく。</t>
    </r>
    <rPh sb="0" eb="3">
      <t>カミカワマチ</t>
    </rPh>
    <rPh sb="49" eb="51">
      <t>コンゴ</t>
    </rPh>
    <rPh sb="51" eb="54">
      <t>チホウサイ</t>
    </rPh>
    <rPh sb="55" eb="57">
      <t>ザイゲン</t>
    </rPh>
    <rPh sb="60" eb="62">
      <t>シセツ</t>
    </rPh>
    <rPh sb="62" eb="64">
      <t>セイビ</t>
    </rPh>
    <rPh sb="64" eb="66">
      <t>ジギョウ</t>
    </rPh>
    <rPh sb="66" eb="67">
      <t>ナド</t>
    </rPh>
    <rPh sb="68" eb="70">
      <t>ヨテイ</t>
    </rPh>
    <rPh sb="87" eb="89">
      <t>ミコ</t>
    </rPh>
    <rPh sb="96" eb="97">
      <t>トモナ</t>
    </rPh>
    <rPh sb="111" eb="113">
      <t>ケイコウ</t>
    </rPh>
    <rPh sb="117" eb="119">
      <t>ミコ</t>
    </rPh>
    <rPh sb="143" eb="146">
      <t>シンチョウシャ</t>
    </rPh>
    <rPh sb="147" eb="149">
      <t>ケンセツ</t>
    </rPh>
    <rPh sb="149" eb="151">
      <t>ジギョウ</t>
    </rPh>
    <rPh sb="152" eb="154">
      <t>シンコウ</t>
    </rPh>
    <rPh sb="155" eb="156">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</si>
</sst>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6CBDA86-C3F4-4F03-830A-BB7982478C0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DDA5-469E-A9A8-09832579A0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99509</c:v>
                </c:pt>
                <c:pt idx="1">
                  <c:v>49285</c:v>
                </c:pt>
                <c:pt idx="2">
                  <c:v>41341</c:v>
                </c:pt>
                <c:pt idx="3">
                  <c:v>85098</c:v>
                </c:pt>
                <c:pt idx="4">
                  <c:v>113828</c:v>
                </c:pt>
              </c:numCache>
            </c:numRef>
          </c:val>
          <c:smooth val="0"/>
          <c:extLst>
            <c:ext xmlns:c16="http://schemas.microsoft.com/office/drawing/2014/chart" uri="{C3380CC4-5D6E-409C-BE32-E72D297353CC}">
              <c16:uniqueId val="{00000001-DDA5-469E-A9A8-09832579A0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12.14</c:v>
                </c:pt>
                <c:pt idx="1">
                  <c:v>12.68</c:v>
                </c:pt>
                <c:pt idx="2">
                  <c:v>10.27</c:v>
                </c:pt>
                <c:pt idx="3">
                  <c:v>9.58</c:v>
                </c:pt>
                <c:pt idx="4">
                  <c:v>7.1</c:v>
                </c:pt>
              </c:numCache>
            </c:numRef>
          </c:val>
          <c:extLst>
            <c:ext xmlns:c16="http://schemas.microsoft.com/office/drawing/2014/chart" uri="{C3380CC4-5D6E-409C-BE32-E72D297353CC}">
              <c16:uniqueId val="{00000000-B3F2-491D-BE64-B35F7CA5C7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24.35</c:v>
                </c:pt>
                <c:pt idx="1">
                  <c:v>27.24</c:v>
                </c:pt>
                <c:pt idx="2">
                  <c:v>27.82</c:v>
                </c:pt>
                <c:pt idx="3">
                  <c:v>30.56</c:v>
                </c:pt>
                <c:pt idx="4">
                  <c:v>30.01</c:v>
                </c:pt>
              </c:numCache>
            </c:numRef>
          </c:val>
          <c:extLst>
            <c:ext xmlns:c16="http://schemas.microsoft.com/office/drawing/2014/chart" uri="{C3380CC4-5D6E-409C-BE32-E72D297353CC}">
              <c16:uniqueId val="{00000001-B3F2-491D-BE64-B35F7CA5C7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3.32</c:v>
                </c:pt>
                <c:pt idx="1">
                  <c:v>3.66</c:v>
                </c:pt>
                <c:pt idx="2">
                  <c:v>-2.65</c:v>
                </c:pt>
                <c:pt idx="3">
                  <c:v>3</c:v>
                </c:pt>
                <c:pt idx="4">
                  <c:v>-2.2999999999999998</c:v>
                </c:pt>
              </c:numCache>
            </c:numRef>
          </c:val>
          <c:smooth val="0"/>
          <c:extLst>
            <c:ext xmlns:c16="http://schemas.microsoft.com/office/drawing/2014/chart" uri="{C3380CC4-5D6E-409C-BE32-E72D297353CC}">
              <c16:uniqueId val="{00000002-B3F2-491D-BE64-B35F7CA5C7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0.03</c:v>
                </c:pt>
                <c:pt idx="4">
                  <c:v>#N/A</c:v>
                </c:pt>
                <c:pt idx="5">
                  <c:v>0</c:v>
                </c:pt>
                <c:pt idx="6">
                  <c:v>0</c:v>
                </c:pt>
                <c:pt idx="7">
                  <c:v>0</c:v>
                </c:pt>
                <c:pt idx="8">
                  <c:v>0</c:v>
                </c:pt>
                <c:pt idx="9">
                  <c:v>0</c:v>
                </c:pt>
              </c:numCache>
            </c:numRef>
          </c:val>
          <c:extLst>
            <c:ext xmlns:c16="http://schemas.microsoft.com/office/drawing/2014/chart" uri="{C3380CC4-5D6E-409C-BE32-E72D297353CC}">
              <c16:uniqueId val="{00000000-E923-4644-9AF1-A683142404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23-4644-9AF1-A68314240470}"/>
            </c:ext>
          </c:extLst>
        </c:ser>
        <c:ser>
          <c:idx val="2"/>
          <c:order val="2"/>
          <c:tx>
            <c:strRef>
              <c:f>データシート!$A$29</c:f>
              <c:strCache>
                <c:ptCount val="1"/>
                <c:pt idx="0">
                  <c:v>町営バス事業特別会計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0.03</c:v>
                </c:pt>
                <c:pt idx="8">
                  <c:v>#N/A</c:v>
                </c:pt>
                <c:pt idx="9">
                  <c:v>0</c:v>
                </c:pt>
              </c:numCache>
            </c:numRef>
          </c:val>
          <c:extLst>
            <c:ext xmlns:c16="http://schemas.microsoft.com/office/drawing/2014/chart" uri="{C3380CC4-5D6E-409C-BE32-E72D297353CC}">
              <c16:uniqueId val="{00000002-E923-4644-9AF1-A6831424047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0.03</c:v>
                </c:pt>
                <c:pt idx="8">
                  <c:v>#N/A</c:v>
                </c:pt>
                <c:pt idx="9">
                  <c:v>0.04</c:v>
                </c:pt>
              </c:numCache>
            </c:numRef>
          </c:val>
          <c:extLst>
            <c:ext xmlns:c16="http://schemas.microsoft.com/office/drawing/2014/chart" uri="{C3380CC4-5D6E-409C-BE32-E72D297353CC}">
              <c16:uniqueId val="{00000003-E923-4644-9AF1-A68314240470}"/>
            </c:ext>
          </c:extLst>
        </c:ser>
        <c:ser>
          <c:idx val="4"/>
          <c:order val="4"/>
          <c:tx>
            <c:strRef>
              <c:f>データシート!$A$31</c:f>
              <c:strCache>
                <c:ptCount val="1"/>
                <c:pt idx="0">
                  <c:v>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0.02</c:v>
                </c:pt>
                <c:pt idx="4">
                  <c:v>#N/A</c:v>
                </c:pt>
                <c:pt idx="5">
                  <c:v>0.1</c:v>
                </c:pt>
                <c:pt idx="6">
                  <c:v>#N/A</c:v>
                </c:pt>
                <c:pt idx="7">
                  <c:v>0.01</c:v>
                </c:pt>
                <c:pt idx="8">
                  <c:v>#N/A</c:v>
                </c:pt>
                <c:pt idx="9">
                  <c:v>0.09</c:v>
                </c:pt>
              </c:numCache>
            </c:numRef>
          </c:val>
          <c:extLst>
            <c:ext xmlns:c16="http://schemas.microsoft.com/office/drawing/2014/chart" uri="{C3380CC4-5D6E-409C-BE32-E72D297353CC}">
              <c16:uniqueId val="{00000004-E923-4644-9AF1-A6831424047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0.33</c:v>
                </c:pt>
                <c:pt idx="2">
                  <c:v>#N/A</c:v>
                </c:pt>
                <c:pt idx="3">
                  <c:v>0.19</c:v>
                </c:pt>
                <c:pt idx="4">
                  <c:v>#N/A</c:v>
                </c:pt>
                <c:pt idx="5">
                  <c:v>0.23</c:v>
                </c:pt>
                <c:pt idx="6">
                  <c:v>#N/A</c:v>
                </c:pt>
                <c:pt idx="7">
                  <c:v>0.13</c:v>
                </c:pt>
                <c:pt idx="8">
                  <c:v>#N/A</c:v>
                </c:pt>
                <c:pt idx="9">
                  <c:v>0.1</c:v>
                </c:pt>
              </c:numCache>
            </c:numRef>
          </c:val>
          <c:extLst>
            <c:ext xmlns:c16="http://schemas.microsoft.com/office/drawing/2014/chart" uri="{C3380CC4-5D6E-409C-BE32-E72D297353CC}">
              <c16:uniqueId val="{00000005-E923-4644-9AF1-A6831424047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0.63</c:v>
                </c:pt>
                <c:pt idx="2">
                  <c:v>#N/A</c:v>
                </c:pt>
                <c:pt idx="3">
                  <c:v>1.1599999999999999</c:v>
                </c:pt>
                <c:pt idx="4">
                  <c:v>#N/A</c:v>
                </c:pt>
                <c:pt idx="5">
                  <c:v>1.47</c:v>
                </c:pt>
                <c:pt idx="6">
                  <c:v>#N/A</c:v>
                </c:pt>
                <c:pt idx="7">
                  <c:v>0.75</c:v>
                </c:pt>
                <c:pt idx="8">
                  <c:v>#N/A</c:v>
                </c:pt>
                <c:pt idx="9">
                  <c:v>1.0900000000000001</c:v>
                </c:pt>
              </c:numCache>
            </c:numRef>
          </c:val>
          <c:extLst>
            <c:ext xmlns:c16="http://schemas.microsoft.com/office/drawing/2014/chart" uri="{C3380CC4-5D6E-409C-BE32-E72D297353CC}">
              <c16:uniqueId val="{00000006-E923-4644-9AF1-A6831424047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c:v>
                </c:pt>
                <c:pt idx="2">
                  <c:v>#N/A</c:v>
                </c:pt>
                <c:pt idx="3">
                  <c:v>5.05</c:v>
                </c:pt>
                <c:pt idx="4">
                  <c:v>#N/A</c:v>
                </c:pt>
                <c:pt idx="5">
                  <c:v>4.8499999999999996</c:v>
                </c:pt>
                <c:pt idx="6">
                  <c:v>#N/A</c:v>
                </c:pt>
                <c:pt idx="7">
                  <c:v>4.2300000000000004</c:v>
                </c:pt>
                <c:pt idx="8">
                  <c:v>#N/A</c:v>
                </c:pt>
                <c:pt idx="9">
                  <c:v>1.68</c:v>
                </c:pt>
              </c:numCache>
            </c:numRef>
          </c:val>
          <c:extLst>
            <c:ext xmlns:c16="http://schemas.microsoft.com/office/drawing/2014/chart" uri="{C3380CC4-5D6E-409C-BE32-E72D297353CC}">
              <c16:uniqueId val="{00000007-E923-4644-9AF1-A683142404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12.08</c:v>
                </c:pt>
                <c:pt idx="2">
                  <c:v>#N/A</c:v>
                </c:pt>
                <c:pt idx="3">
                  <c:v>12.62</c:v>
                </c:pt>
                <c:pt idx="4">
                  <c:v>#N/A</c:v>
                </c:pt>
                <c:pt idx="5">
                  <c:v>10.24</c:v>
                </c:pt>
                <c:pt idx="6">
                  <c:v>#N/A</c:v>
                </c:pt>
                <c:pt idx="7">
                  <c:v>9.5399999999999991</c:v>
                </c:pt>
                <c:pt idx="8">
                  <c:v>#N/A</c:v>
                </c:pt>
                <c:pt idx="9">
                  <c:v>7.08</c:v>
                </c:pt>
              </c:numCache>
            </c:numRef>
          </c:val>
          <c:extLst>
            <c:ext xmlns:c16="http://schemas.microsoft.com/office/drawing/2014/chart" uri="{C3380CC4-5D6E-409C-BE32-E72D297353CC}">
              <c16:uniqueId val="{00000008-E923-4644-9AF1-A6831424047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6.03</c:v>
                </c:pt>
                <c:pt idx="2">
                  <c:v>#N/A</c:v>
                </c:pt>
                <c:pt idx="3">
                  <c:v>7.82</c:v>
                </c:pt>
                <c:pt idx="4">
                  <c:v>#N/A</c:v>
                </c:pt>
                <c:pt idx="5">
                  <c:v>6.91</c:v>
                </c:pt>
                <c:pt idx="6">
                  <c:v>#N/A</c:v>
                </c:pt>
                <c:pt idx="7">
                  <c:v>7.68</c:v>
                </c:pt>
                <c:pt idx="8">
                  <c:v>#N/A</c:v>
                </c:pt>
                <c:pt idx="9">
                  <c:v>7.21</c:v>
                </c:pt>
              </c:numCache>
            </c:numRef>
          </c:val>
          <c:extLst>
            <c:ext xmlns:c16="http://schemas.microsoft.com/office/drawing/2014/chart" uri="{C3380CC4-5D6E-409C-BE32-E72D297353CC}">
              <c16:uniqueId val="{00000009-E923-4644-9AF1-A683142404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509</c:v>
                </c:pt>
                <c:pt idx="5">
                  <c:v>486</c:v>
                </c:pt>
                <c:pt idx="8">
                  <c:v>485</c:v>
                </c:pt>
                <c:pt idx="11">
                  <c:v>646</c:v>
                </c:pt>
                <c:pt idx="14">
                  <c:v>696</c:v>
                </c:pt>
              </c:numCache>
            </c:numRef>
          </c:val>
          <c:extLst>
            <c:ext xmlns:c16="http://schemas.microsoft.com/office/drawing/2014/chart" uri="{C3380CC4-5D6E-409C-BE32-E72D297353CC}">
              <c16:uniqueId val="{00000000-FDF2-4D75-BDA4-A89D1CAAD9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F2-4D75-BDA4-A89D1CAAD9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92</c:v>
                </c:pt>
                <c:pt idx="3">
                  <c:v>92</c:v>
                </c:pt>
                <c:pt idx="6">
                  <c:v>85</c:v>
                </c:pt>
                <c:pt idx="9">
                  <c:v>79</c:v>
                </c:pt>
                <c:pt idx="12">
                  <c:v>24</c:v>
                </c:pt>
              </c:numCache>
            </c:numRef>
          </c:val>
          <c:extLst>
            <c:ext xmlns:c16="http://schemas.microsoft.com/office/drawing/2014/chart" uri="{C3380CC4-5D6E-409C-BE32-E72D297353CC}">
              <c16:uniqueId val="{00000002-FDF2-4D75-BDA4-A89D1CAAD9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70</c:v>
                </c:pt>
                <c:pt idx="3">
                  <c:v>45</c:v>
                </c:pt>
                <c:pt idx="6">
                  <c:v>52</c:v>
                </c:pt>
                <c:pt idx="9">
                  <c:v>55</c:v>
                </c:pt>
                <c:pt idx="12">
                  <c:v>61</c:v>
                </c:pt>
              </c:numCache>
            </c:numRef>
          </c:val>
          <c:extLst>
            <c:ext xmlns:c16="http://schemas.microsoft.com/office/drawing/2014/chart" uri="{C3380CC4-5D6E-409C-BE32-E72D297353CC}">
              <c16:uniqueId val="{00000003-FDF2-4D75-BDA4-A89D1CAAD9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104</c:v>
                </c:pt>
                <c:pt idx="3">
                  <c:v>114</c:v>
                </c:pt>
                <c:pt idx="6">
                  <c:v>89</c:v>
                </c:pt>
                <c:pt idx="9">
                  <c:v>89</c:v>
                </c:pt>
                <c:pt idx="12">
                  <c:v>95</c:v>
                </c:pt>
              </c:numCache>
            </c:numRef>
          </c:val>
          <c:extLst>
            <c:ext xmlns:c16="http://schemas.microsoft.com/office/drawing/2014/chart" uri="{C3380CC4-5D6E-409C-BE32-E72D297353CC}">
              <c16:uniqueId val="{00000004-FDF2-4D75-BDA4-A89D1CAAD9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F2-4D75-BDA4-A89D1CAAD9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F2-4D75-BDA4-A89D1CAAD9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380</c:v>
                </c:pt>
                <c:pt idx="3">
                  <c:v>396</c:v>
                </c:pt>
                <c:pt idx="6">
                  <c:v>434</c:v>
                </c:pt>
                <c:pt idx="9">
                  <c:v>647</c:v>
                </c:pt>
                <c:pt idx="12">
                  <c:v>711</c:v>
                </c:pt>
              </c:numCache>
            </c:numRef>
          </c:val>
          <c:extLst>
            <c:ext xmlns:c16="http://schemas.microsoft.com/office/drawing/2014/chart" uri="{C3380CC4-5D6E-409C-BE32-E72D297353CC}">
              <c16:uniqueId val="{00000007-FDF2-4D75-BDA4-A89D1CAAD9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137</c:v>
                </c:pt>
                <c:pt idx="2">
                  <c:v>#N/A</c:v>
                </c:pt>
                <c:pt idx="3">
                  <c:v>#N/A</c:v>
                </c:pt>
                <c:pt idx="4">
                  <c:v>161</c:v>
                </c:pt>
                <c:pt idx="5">
                  <c:v>#N/A</c:v>
                </c:pt>
                <c:pt idx="6">
                  <c:v>#N/A</c:v>
                </c:pt>
                <c:pt idx="7">
                  <c:v>175</c:v>
                </c:pt>
                <c:pt idx="8">
                  <c:v>#N/A</c:v>
                </c:pt>
                <c:pt idx="9">
                  <c:v>#N/A</c:v>
                </c:pt>
                <c:pt idx="10">
                  <c:v>224</c:v>
                </c:pt>
                <c:pt idx="11">
                  <c:v>#N/A</c:v>
                </c:pt>
                <c:pt idx="12">
                  <c:v>#N/A</c:v>
                </c:pt>
                <c:pt idx="13">
                  <c:v>195</c:v>
                </c:pt>
                <c:pt idx="14">
                  <c:v>#N/A</c:v>
                </c:pt>
              </c:numCache>
            </c:numRef>
          </c:val>
          <c:smooth val="0"/>
          <c:extLst>
            <c:ext xmlns:c16="http://schemas.microsoft.com/office/drawing/2014/chart" uri="{C3380CC4-5D6E-409C-BE32-E72D297353CC}">
              <c16:uniqueId val="{00000008-FDF2-4D75-BDA4-A89D1CAAD9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5881</c:v>
                </c:pt>
                <c:pt idx="5">
                  <c:v>6103</c:v>
                </c:pt>
                <c:pt idx="8">
                  <c:v>6869</c:v>
                </c:pt>
                <c:pt idx="11">
                  <c:v>6918</c:v>
                </c:pt>
                <c:pt idx="14">
                  <c:v>7368</c:v>
                </c:pt>
              </c:numCache>
            </c:numRef>
          </c:val>
          <c:extLst>
            <c:ext xmlns:c16="http://schemas.microsoft.com/office/drawing/2014/chart" uri="{C3380CC4-5D6E-409C-BE32-E72D297353CC}">
              <c16:uniqueId val="{00000000-C52B-470D-9BCA-94032B1031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75</c:v>
                </c:pt>
                <c:pt idx="5">
                  <c:v>68</c:v>
                </c:pt>
                <c:pt idx="8">
                  <c:v>61</c:v>
                </c:pt>
                <c:pt idx="11">
                  <c:v>55</c:v>
                </c:pt>
                <c:pt idx="14">
                  <c:v>45</c:v>
                </c:pt>
              </c:numCache>
            </c:numRef>
          </c:val>
          <c:extLst>
            <c:ext xmlns:c16="http://schemas.microsoft.com/office/drawing/2014/chart" uri="{C3380CC4-5D6E-409C-BE32-E72D297353CC}">
              <c16:uniqueId val="{00000001-C52B-470D-9BCA-94032B1031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2030</c:v>
                </c:pt>
                <c:pt idx="5">
                  <c:v>2160</c:v>
                </c:pt>
                <c:pt idx="8">
                  <c:v>2229</c:v>
                </c:pt>
                <c:pt idx="11">
                  <c:v>2301</c:v>
                </c:pt>
                <c:pt idx="14">
                  <c:v>2208</c:v>
                </c:pt>
              </c:numCache>
            </c:numRef>
          </c:val>
          <c:extLst>
            <c:ext xmlns:c16="http://schemas.microsoft.com/office/drawing/2014/chart" uri="{C3380CC4-5D6E-409C-BE32-E72D297353CC}">
              <c16:uniqueId val="{00000002-C52B-470D-9BCA-94032B1031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2B-470D-9BCA-94032B1031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2B-470D-9BCA-94032B1031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2B-470D-9BCA-94032B1031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1819</c:v>
                </c:pt>
                <c:pt idx="3">
                  <c:v>1618</c:v>
                </c:pt>
                <c:pt idx="6">
                  <c:v>1649</c:v>
                </c:pt>
                <c:pt idx="9">
                  <c:v>1556</c:v>
                </c:pt>
                <c:pt idx="12">
                  <c:v>1481</c:v>
                </c:pt>
              </c:numCache>
            </c:numRef>
          </c:val>
          <c:extLst>
            <c:ext xmlns:c16="http://schemas.microsoft.com/office/drawing/2014/chart" uri="{C3380CC4-5D6E-409C-BE32-E72D297353CC}">
              <c16:uniqueId val="{00000006-C52B-470D-9BCA-94032B1031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302</c:v>
                </c:pt>
                <c:pt idx="3">
                  <c:v>301</c:v>
                </c:pt>
                <c:pt idx="6">
                  <c:v>336</c:v>
                </c:pt>
                <c:pt idx="9">
                  <c:v>304</c:v>
                </c:pt>
                <c:pt idx="12">
                  <c:v>290</c:v>
                </c:pt>
              </c:numCache>
            </c:numRef>
          </c:val>
          <c:extLst>
            <c:ext xmlns:c16="http://schemas.microsoft.com/office/drawing/2014/chart" uri="{C3380CC4-5D6E-409C-BE32-E72D297353CC}">
              <c16:uniqueId val="{00000007-C52B-470D-9BCA-94032B1031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1522</c:v>
                </c:pt>
                <c:pt idx="3">
                  <c:v>1453</c:v>
                </c:pt>
                <c:pt idx="6">
                  <c:v>1434</c:v>
                </c:pt>
                <c:pt idx="9">
                  <c:v>1393</c:v>
                </c:pt>
                <c:pt idx="12">
                  <c:v>1393</c:v>
                </c:pt>
              </c:numCache>
            </c:numRef>
          </c:val>
          <c:extLst>
            <c:ext xmlns:c16="http://schemas.microsoft.com/office/drawing/2014/chart" uri="{C3380CC4-5D6E-409C-BE32-E72D297353CC}">
              <c16:uniqueId val="{00000008-C52B-470D-9BCA-94032B1031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342</c:v>
                </c:pt>
                <c:pt idx="3">
                  <c:v>256</c:v>
                </c:pt>
                <c:pt idx="6">
                  <c:v>167</c:v>
                </c:pt>
                <c:pt idx="9">
                  <c:v>90</c:v>
                </c:pt>
                <c:pt idx="12">
                  <c:v>68</c:v>
                </c:pt>
              </c:numCache>
            </c:numRef>
          </c:val>
          <c:extLst>
            <c:ext xmlns:c16="http://schemas.microsoft.com/office/drawing/2014/chart" uri="{C3380CC4-5D6E-409C-BE32-E72D297353CC}">
              <c16:uniqueId val="{00000009-C52B-470D-9BCA-94032B1031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4625</c:v>
                </c:pt>
                <c:pt idx="3">
                  <c:v>4896</c:v>
                </c:pt>
                <c:pt idx="6">
                  <c:v>5975</c:v>
                </c:pt>
                <c:pt idx="9">
                  <c:v>5955</c:v>
                </c:pt>
                <c:pt idx="12">
                  <c:v>6487</c:v>
                </c:pt>
              </c:numCache>
            </c:numRef>
          </c:val>
          <c:extLst>
            <c:ext xmlns:c16="http://schemas.microsoft.com/office/drawing/2014/chart" uri="{C3380CC4-5D6E-409C-BE32-E72D297353CC}">
              <c16:uniqueId val="{0000000A-C52B-470D-9BCA-94032B1031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622</c:v>
                </c:pt>
                <c:pt idx="2">
                  <c:v>#N/A</c:v>
                </c:pt>
                <c:pt idx="3">
                  <c:v>#N/A</c:v>
                </c:pt>
                <c:pt idx="4">
                  <c:v>193</c:v>
                </c:pt>
                <c:pt idx="5">
                  <c:v>#N/A</c:v>
                </c:pt>
                <c:pt idx="6">
                  <c:v>#N/A</c:v>
                </c:pt>
                <c:pt idx="7">
                  <c:v>403</c:v>
                </c:pt>
                <c:pt idx="8">
                  <c:v>#N/A</c:v>
                </c:pt>
                <c:pt idx="9">
                  <c:v>#N/A</c:v>
                </c:pt>
                <c:pt idx="10">
                  <c:v>24</c:v>
                </c:pt>
                <c:pt idx="11">
                  <c:v>#N/A</c:v>
                </c:pt>
                <c:pt idx="12">
                  <c:v>#N/A</c:v>
                </c:pt>
                <c:pt idx="13">
                  <c:v>99</c:v>
                </c:pt>
                <c:pt idx="14">
                  <c:v>#N/A</c:v>
                </c:pt>
              </c:numCache>
            </c:numRef>
          </c:val>
          <c:smooth val="0"/>
          <c:extLst>
            <c:ext xmlns:c16="http://schemas.microsoft.com/office/drawing/2014/chart" uri="{C3380CC4-5D6E-409C-BE32-E72D297353CC}">
              <c16:uniqueId val="{0000000B-C52B-470D-9BCA-94032B1031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1078</c:v>
                </c:pt>
                <c:pt idx="1">
                  <c:v>1215</c:v>
                </c:pt>
                <c:pt idx="2">
                  <c:v>1215</c:v>
                </c:pt>
              </c:numCache>
            </c:numRef>
          </c:val>
          <c:extLst>
            <c:ext xmlns:c16="http://schemas.microsoft.com/office/drawing/2014/chart" uri="{C3380CC4-5D6E-409C-BE32-E72D297353CC}">
              <c16:uniqueId val="{00000000-4188-4032-AD97-EB488372DA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539</c:v>
                </c:pt>
                <c:pt idx="1">
                  <c:v>439</c:v>
                </c:pt>
                <c:pt idx="2">
                  <c:v>339</c:v>
                </c:pt>
              </c:numCache>
            </c:numRef>
          </c:val>
          <c:extLst>
            <c:ext xmlns:c16="http://schemas.microsoft.com/office/drawing/2014/chart" uri="{C3380CC4-5D6E-409C-BE32-E72D297353CC}">
              <c16:uniqueId val="{00000001-4188-4032-AD97-EB488372DA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3350</c:v>
                </c:pt>
                <c:pt idx="1">
                  <c:v>3118</c:v>
                </c:pt>
                <c:pt idx="2">
                  <c:v>3223</c:v>
                </c:pt>
              </c:numCache>
            </c:numRef>
          </c:val>
          <c:extLst>
            <c:ext xmlns:c16="http://schemas.microsoft.com/office/drawing/2014/chart" uri="{C3380CC4-5D6E-409C-BE32-E72D297353CC}">
              <c16:uniqueId val="{00000002-4188-4032-AD97-EB488372DA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{10353567-6A84-4BB7-9970-F1BB8AA7ED72}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4BE-44C7-BEF7-202CCEE445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{503C3040-1811-4583-9B18-C488F29B771D}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BE-44C7-BEF7-202CCEE445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{DCC51B05-9F0F-4B5E-B3B4-D3AF4BB78DDD}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BE-44C7-BEF7-202CCEE445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{492EC639-0EEF-4036-9D94-9DDB4A8C0968}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BE-44C7-BEF7-202CCEE445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{07E73821-6512-4E4F-A15B-5B1DC87DC00C}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BE-44C7-BEF7-202CCEE445E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{ACC0DA86-58CB-4BED-848D-52CF6B69D9D9}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4BE-44C7-BEF7-202CCEE445E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{81B74281-30D2-43AA-9A8A-FFB575D07721}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4BE-44C7-BEF7-202CCEE445E1}"/>
                </c:ext>
              </c:extLst>
            </c:dLbl>
            <c:dLbl>
              <c:idx val="24"/>
              <c:layout>
                <c:manualLayout>
                  <c:x val="-2.858416553501213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{CD8EBCB8-20B3-45D2-9A9D-9D5C71DBF48E}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4BE-44C7-BEF7-202CCEE445E1}"/>
                </c:ext>
              </c:extLst>
            </c:dLbl>
            <c:dLbl>
              <c:idx val="32"/>
              <c:layout>
                <c:manualLayout>
                  <c:x val="-3.5706235404132432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{CBCF7A1F-4CA7-4A43-8582-05E16CDC4AF1}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4BE-44C7-BEF7-202CCEE445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46.1</c:v>
                </c:pt>
                <c:pt idx="16">
                  <c:v>47.6</c:v>
                </c:pt>
                <c:pt idx="24">
                  <c:v>48.7</c:v>
                </c:pt>
                <c:pt idx="32">
                  <c:v>48.3</c:v>
                </c:pt>
              </c:numCache>
            </c:numRef>
          </c:xVal>
          <c:yVal>
            <c:numRef>
              <c:f>公会計指標分析・財政指標組合せ分析表!$BP$51:$DC$51</c:f>
              <c:numCache>
                <c:formatCode>#,##0.0;"▲ "#,##0.0</c:formatCode>
                <c:ptCount val="40"/>
                <c:pt idx="8">
                  <c:v>5.5</c:v>
                </c:pt>
                <c:pt idx="16">
                  <c:v>11.8</c:v>
                </c:pt>
                <c:pt idx="24">
                  <c:v>0.7</c:v>
                </c:pt>
                <c:pt idx="32">
                  <c:v>2.9</c:v>
                </c:pt>
              </c:numCache>
            </c:numRef>
          </c:yVal>
          <c:smooth val="0"/>
          <c:extLst>
            <c:ext xmlns:c16="http://schemas.microsoft.com/office/drawing/2014/chart" uri="{C3380CC4-5D6E-409C-BE32-E72D297353CC}">
              <c16:uniqueId val="{00000009-24BE-44C7-BEF7-202CCEE445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{A982779F-53D1-4991-A98B-283D98D69AB1}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4BE-44C7-BEF7-202CCEE445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{FA91D89B-9585-42F2-980A-F889C2DE7D9F}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BE-44C7-BEF7-202CCEE445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{38638635-C399-43A0-AE95-0F63AF9AF5DF}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BE-44C7-BEF7-202CCEE445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{C2BDE6EF-8A89-4043-A76B-B43BDFDC665C}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BE-44C7-BEF7-202CCEE445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{8E390617-55FC-4884-A2B8-1B45BFCD147F}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BE-44C7-BEF7-202CCEE445E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{D34A6057-788A-4F42-B4C4-251FB8A46639}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4BE-44C7-BEF7-202CCEE445E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{B1341158-722A-484A-A148-8DE1E6EBBDE6}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4BE-44C7-BEF7-202CCEE445E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{41168A1F-D92B-430E-92C0-368CAD022166}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4BE-44C7-BEF7-202CCEE445E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{A438E2A2-0201-4E94-94D6-FA1314B7E00F}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4BE-44C7-BEF7-202CCEE445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24BE-44C7-BEF7-202CCEE445E1}"/>
            </c:ext>
          </c:extLst>
        </c:ser>
        <c:dLbls>
          <c:showLegendKey val="0"/>
          <c:showVal val="1"/>
          <c:showCatName val="0"/>
          <c:showSerName val="0"/>
          <c:showPercent val="0"/>
          <c:showBubbleSize val="0"/>
        </c:dLbls>
        <c:axId val="46179840"/>
        <c:axId val="46181760"/>
      </c:scatterChart>
      <c:valAx>
        <c:axId val="46179840"/>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{886FDCBA-B804-4152-9091-6AB884A9D8AC}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7C8-4A77-B8BE-53950D7D04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{388D93F0-FA3C-4FB0-8B3F-867E4EE15012}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C8-4A77-B8BE-53950D7D04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{F993470A-C8AE-49E5-A4B1-1BD552068511}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C8-4A77-B8BE-53950D7D04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{1A5760A6-6A99-419F-93E0-FE34414EFCC1}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C8-4A77-B8BE-53950D7D04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{85CB3007-37A8-41C7-9D68-88C165A25293}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C8-4A77-B8BE-53950D7D04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{979AD4CA-D5E1-40E3-9F42-0F6BC16469A4}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7C8-4A77-B8BE-53950D7D044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{7358F430-F727-4013-B546-9137F6B7BF95}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7C8-4A77-B8BE-53950D7D04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{7741EBB7-C8D2-4422-A87C-4A6E7F3B1C62}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7C8-4A77-B8BE-53950D7D044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{894FCE7E-2AE1-4A42-B7AC-5C437802585B}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7C8-4A77-B8BE-53950D7D04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4.7</c:v>
                </c:pt>
                <c:pt idx="16">
                  <c:v>4.5</c:v>
                </c:pt>
                <c:pt idx="24">
                  <c:v>5.5</c:v>
                </c:pt>
                <c:pt idx="32">
                  <c:v>5.8</c:v>
                </c:pt>
              </c:numCache>
            </c:numRef>
          </c:xVal>
          <c:yVal>
            <c:numRef>
              <c:f>公会計指標分析・財政指標組合せ分析表!$BP$73:$DC$73</c:f>
              <c:numCache>
                <c:formatCode>#,##0.0;"▲ "#,##0.0</c:formatCode>
                <c:ptCount val="40"/>
                <c:pt idx="0">
                  <c:v>18.100000000000001</c:v>
                </c:pt>
                <c:pt idx="8">
                  <c:v>5.5</c:v>
                </c:pt>
                <c:pt idx="16">
                  <c:v>11.8</c:v>
                </c:pt>
                <c:pt idx="24">
                  <c:v>0.7</c:v>
                </c:pt>
                <c:pt idx="32">
                  <c:v>2.9</c:v>
                </c:pt>
              </c:numCache>
            </c:numRef>
          </c:yVal>
          <c:smooth val="0"/>
          <c:extLst>
            <c:ext xmlns:c16="http://schemas.microsoft.com/office/drawing/2014/chart" uri="{C3380CC4-5D6E-409C-BE32-E72D297353CC}">
              <c16:uniqueId val="{00000009-77C8-4A77-B8BE-53950D7D04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{8BC13A59-B2F1-47C4-98A8-942C92BD0882}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7C8-4A77-B8BE-53950D7D04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{BE6883FE-27BB-4A1C-BEA6-26ABEE6799A3}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C8-4A77-B8BE-53950D7D04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{82EE2CF4-91DB-4166-8CA8-88E173DE93A1}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C8-4A77-B8BE-53950D7D04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{894AFC23-D46C-417F-A8FC-C9C06F415181}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C8-4A77-B8BE-53950D7D04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{0D58DC02-51A3-4469-9905-27E9F60F6EE3}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C8-4A77-B8BE-53950D7D044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{54962DEA-F7EF-4509-A8D3-F98D7BB652F5}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7C8-4A77-B8BE-53950D7D044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{35EE8586-EF33-4A35-BD58-9B3DC1A9D7B0}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7C8-4A77-B8BE-53950D7D044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{CCD87E9A-4AFA-4F6A-A287-B4B5AC90E0A7}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7C8-4A77-B8BE-53950D7D044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{18DB070A-C533-46D3-954F-8F0E9A055F46}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7C8-4A77-B8BE-53950D7D04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77C8-4A77-B8BE-53950D7D0448}"/>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元利償還金は、新庁舎建設事業に係る合併特例債の償還開始等により、前年度比６４百万円の増額となった。</a:t>
          </a:r>
        </a:p>
        <a:p>
          <a:r>
            <a:rPr kumimoji="1" lang="ja-JP" altLang="en-US" sz="1400">
              <a:latin typeface="ＭＳ ゴシック" pitchFamily="49" charset="-128"/>
              <a:ea typeface="ＭＳ ゴシック" pitchFamily="49" charset="-128"/>
            </a:rPr>
            <a:t>債務負担行為に基づく支出額は土地改良事業に係る償還が進み、残高が減少したこと等により５５百万円の減となった。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今後も施設整備事業への地方債の活用を計画しており、元利償還金が増加する見込みとすため、実質公債費比率の上昇が想定される。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これまで以上に公債費の適正化に取り組んでいく必要がある。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地方債の現在高は年々増加する傾向にあるが、交付税措置率の高い地方債の発行を行っているため、充当可能財源等である基準財政需要額に算入される元利償還金もそれに伴い増加している。</a:t>
          </a:r>
        </a:p>
        <a:p>
          <a:r>
            <a:rPr kumimoji="1" lang="ja-JP" altLang="en-US" sz="1400">
              <a:latin typeface="ＭＳ ゴシック" pitchFamily="49" charset="-128"/>
              <a:ea typeface="ＭＳ ゴシック" pitchFamily="49" charset="-128"/>
            </a:rPr>
            <a:t>今後計画されている大規模な施設整備事業等に地方債の活用を予定しているため、将来負担比率は上昇していくことが考えられ、これまで以上に公債費の適正化に取り組んでいく必要がある。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埼玉県神川町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「公共施設整備基金」に決算余剰金を積み立てた一方、旧合併特例債償還（地域振興基金分）に係る「減債基金」の取崩し及び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整備事業に係る「教育施設整備基金」取崩しにより、基金全体では５．７百万円の増となった。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基金の債券運用を行うことにより、自主財源の確保に努める。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町全体の計画等を勘案したうえで「特定目的基金」に積み立てる等、使途の明確化を図る。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教育施設整備基金：町の教育施設の整備を図る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将来の公共施設老朽化対策の財源とするため、決算剰余金を積立てたことによる２８２百万円の増。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環境整備事業の財源に充当したことによる２１百万円の減。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２７年度に策定した「神川町公共施設等総合管理計画」において今後の公共施設の改修及び更新費用として２９，２００百万円が必要と試算されており、その財源として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教育施設整備基金：学校における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環境整備や、学校施設の老朽化対策の財源としての運用を行う。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定期預金利子の積立により、０．４百万円の増となった。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財政調整基金の債券運用を平成３０年度より開始した。今後も引き続き自主財源の確保に努める。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旧合併特例債の償還（地域振興基金分）に係る取崩しによる１００百万円の減となった。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地域振興基金の償還期間は令和３年度までとなっており、毎年１００百万円取り崩す予定となっている。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FFCFA67-1636-4CC3-9725-FB5B536CE4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02E367-B9CE-4807-A18A-5F421AD0A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2AFB61E-71B4-4802-9D81-E88D0BC272A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8AF2605-3824-47BB-90B5-E452772BAE1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6CBF792-C3EC-4C1D-899E-A09FEA60118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FF8DEF9-850E-4A3C-9465-4E83FF4DEC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33A78C4-237F-4C35-9262-66390E0C724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1D5F08F-986A-4304-A8E2-4AAF1172BB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FCC86F5-EF9B-433F-A649-FA39C2038E5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B542EA5-0BA5-41CE-8D09-B4CB0AE519E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8071722-A0C5-42F2-AF4A-6E000F67171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77725D8-71B7-486D-BF1D-5507D8AF1F4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8E861B7-67B0-4971-8A47-C3F036643BB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E3594EE-E585-4BC5-99A1-00ED022AFCD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B7413A7-10D8-468D-85AE-44DEF3E4D57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24BAD7A-8471-4C5D-BF82-3BD2B6079DA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52303CC-1407-47DB-A497-958FB7C84BD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7C0AB43-BCAD-4869-ABE1-B1E2A866FE0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DD72F9A-2978-4352-BC4A-35261722D1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3ECC780-A959-4223-9AF8-7F29A9EFDA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9F09C3E-A8A6-4B9A-BAED-94C4F1339AD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BE9090A-1077-4A24-A801-6DD98A6C950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D5ECB83-7F92-4695-B349-7E0E1C5097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CA83E4E-9068-450E-8458-00D09B8E99C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8BF8D51-92B9-4F28-8EFC-CFCF10E7FE1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3EBC1A8-1DB7-4167-AD39-1A80122C104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C80F0DB-4F48-4359-BB14-393AB1EF4E5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706E21F-D6C7-410B-B054-7EF84F29F8B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DEF051C-62A6-4E1A-851D-27819736BB4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6DE463CE-EEA1-4537-8F58-5BD729855EB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6CF0930B-17AF-4B74-808D-7B052CC2C4F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21707C1-A952-410C-8B55-96D6E093A84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A8F565E-9953-43A4-9932-3BDF61C1B68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6AC9904-0517-45FE-B056-F37FB31E0B1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C0070DE-EE8C-4BBD-BA42-6EB633FA694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7A044B07-3E04-46F7-85F2-39874B79D72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8343179-6FFD-4996-9111-ECC9A51148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CCA6FC5-51BE-4501-B7E7-7AB1F23C52B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38023F13-3128-4CB3-94F6-3E6B820682D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DC73897-A551-442B-A312-79F8198626F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79B1C02-C31A-474B-958E-6CA60667312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A70CBDB-5FD0-4C71-A41E-D94C51084E9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F235400-B1C0-4491-ABA6-BACC75BFBCC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1D0E1E8-8B37-4FC9-AA1A-76956EF8083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9C45608-EE16-42FE-83FD-3770260BD75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8551C9D-919C-47AF-ADEF-BF19365C859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神川町では、有形固定資産減価償却率について、類似団体内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平均、全国平均、埼玉県平均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相対的に見て減価償却が進んでいないと言えるが、経年劣化による部位の修繕等が必要な建物も多く、計画的な修繕・更新を行い、町の現状に合わせた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各施設の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適切な管理を行っていく。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C6F798A-8DE2-459C-B733-A06BCA38102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24BD1C5F-6688-4AE7-8ACA-42DE478F65D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3E36DB0-98E7-4C89-887E-FFBB7686E80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8608253E-EB24-4F3C-8136-B5497A95544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A6720637-566B-4843-8EE4-CB30D8959DE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51A74F73-0934-4F10-AC43-4A004CFE4F8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551B0C89-9E7B-495E-95C9-1E92FAF1DB2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D5E88441-94D4-4938-AFBA-E538DD36456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EFCD84E0-6AC8-4457-BE00-76D2DC65FE5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CA032C9F-115D-4FCE-90EC-C36C3B3B9B6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B0001989-B532-4A5A-A35D-99C571D543D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6486A80E-68B4-43A6-A2A9-D8B25794B56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98048E8-A0D9-42D5-9A91-9E7FCB0A6A7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99CCA14E-6126-4DE3-96A9-D7215577607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667543EF-5025-49ED-AD83-4DDFEEFE738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72CC5CBD-76B7-43D1-818F-4C576BBDE21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6B0623A3-742A-4578-A481-9493CFC5010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55905104-8129-4296-828B-232E458D755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id="{85296125-317C-4297-BFC2-D566B81D36E2}"/>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id="{F5261100-74BB-43D3-8E0B-F01E20822922}"/>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id="{75EE18D3-916B-427C-A3B4-07B1496BF4EA}"/>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id="{A0A3E4C0-B15F-4124-BDCF-F40E3BFC7830}"/>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id="{31DF8B25-D75A-4632-8A34-81C01111E148}"/>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a:extLst>
            <a:ext uri="{FF2B5EF4-FFF2-40B4-BE49-F238E27FC236}">
              <a16:creationId xmlns:a16="http://schemas.microsoft.com/office/drawing/2014/main" id="{1B934B51-5F30-4331-BA93-676E8C923CBC}"/>
            </a:ext>
          </a:extLst>
        </xdr:cNvPr>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id="{54BB47A1-4CED-4AA7-92AD-30EFD20351CF}"/>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id="{9EE685A0-836E-48A2-9DE4-8386E87CCD6C}"/>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id="{5BD0BB5D-CD8F-4556-883F-1550024D9BF8}"/>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id="{CBAF0791-3EE4-49D4-8E8D-3B59848A844E}"/>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85041B5-EB2B-457E-A377-CC2BD60F42B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F21249A-EEBA-4D66-859E-B5796927C95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42AF782-37C5-4716-8E53-2ED71053DBF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26BAC5E-4338-4A15-9C83-3F14D57FCDB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86AEC94-7D8E-4616-B0B9-0753CE69693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101872</xdr:rowOff>
    </xdr:from>
    <xdr:to>
      <xdr:col>23</xdr:col>
      <xdr:colOff>136525</xdr:colOff>
      <xdr:row>32</xdr:row>
      <xdr:rowOff>32022</xdr:rowOff>
    </xdr:to>
    <xdr:sp macro="" textlink="">
      <xdr:nvSpPr>
        <xdr:cNvPr id="81" name="楕円 80">
          <a:extLst>
            <a:ext uri="{FF2B5EF4-FFF2-40B4-BE49-F238E27FC236}">
              <a16:creationId xmlns:a16="http://schemas.microsoft.com/office/drawing/2014/main" id="{B68E835E-6E8D-4519-AD97-716EDA101A06}"/>
            </a:ext>
          </a:extLst>
        </xdr:cNvPr>
        <xdr:cNvSpPr/>
      </xdr:nvSpPr>
      <xdr:spPr>
        <a:xfrm>
          <a:off x="47117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80299</xdr:rowOff>
    </xdr:from>
    <xdr:ext cx="405111" cy="259045"/>
    <xdr:sp macro="" textlink="">
      <xdr:nvSpPr>
        <xdr:cNvPr id="82" name="有形固定資産減価償却率該当値テキスト">
          <a:extLst>
            <a:ext uri="{FF2B5EF4-FFF2-40B4-BE49-F238E27FC236}">
              <a16:creationId xmlns:a16="http://schemas.microsoft.com/office/drawing/2014/main" id="{88DCCABB-E39A-42C9-90B4-73A18DCE78B8}"/>
            </a:ext>
          </a:extLst>
        </xdr:cNvPr>
        <xdr:cNvSpPr txBox="1"/>
      </xdr:nvSpPr>
      <xdr:spPr>
        <a:xfrm>
          <a:off x="4813300" y="616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3" name="楕円 82">
          <a:extLst>
            <a:ext uri="{FF2B5EF4-FFF2-40B4-BE49-F238E27FC236}">
              <a16:creationId xmlns:a16="http://schemas.microsoft.com/office/drawing/2014/main" id="{226D8CF3-D88E-47FA-923B-0AD9A37BCF72}"/>
            </a:ext>
          </a:extLst>
        </xdr:cNvPr>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31</xdr:row>
      <xdr:rowOff>152672</xdr:rowOff>
    </xdr:to>
    <xdr:cxnSp macro="">
      <xdr:nvCxnSpPr>
        <xdr:cNvPr id="84" name="直線コネクタ 83">
          <a:extLst>
            <a:ext uri="{FF2B5EF4-FFF2-40B4-BE49-F238E27FC236}">
              <a16:creationId xmlns:a16="http://schemas.microsoft.com/office/drawing/2014/main" id="{96429663-42D0-437B-A554-F1D27CB83FD4}"/>
            </a:ext>
          </a:extLst>
        </xdr:cNvPr>
        <xdr:cNvCxnSpPr/>
      </xdr:nvCxnSpPr>
      <xdr:spPr>
        <a:xfrm>
          <a:off x="4051300" y="6226810"/>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123462</xdr:rowOff>
    </xdr:from>
    <xdr:to>
      <xdr:col>15</xdr:col>
      <xdr:colOff>187325</xdr:colOff>
      <xdr:row>32</xdr:row>
      <xdr:rowOff>53612</xdr:rowOff>
    </xdr:to>
    <xdr:sp macro="" textlink="">
      <xdr:nvSpPr>
        <xdr:cNvPr id="85" name="楕円 84">
          <a:extLst>
            <a:ext uri="{FF2B5EF4-FFF2-40B4-BE49-F238E27FC236}">
              <a16:creationId xmlns:a16="http://schemas.microsoft.com/office/drawing/2014/main" id="{8D999205-E184-4B1C-8554-B41880B516A4}"/>
            </a:ext>
          </a:extLst>
        </xdr:cNvPr>
        <xdr:cNvSpPr/>
      </xdr:nvSpPr>
      <xdr:spPr>
        <a:xfrm>
          <a:off x="3238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32</xdr:row>
      <xdr:rowOff>2812</xdr:rowOff>
    </xdr:to>
    <xdr:cxnSp macro="">
      <xdr:nvCxnSpPr>
        <xdr:cNvPr id="86" name="直線コネクタ 85">
          <a:extLst>
            <a:ext uri="{FF2B5EF4-FFF2-40B4-BE49-F238E27FC236}">
              <a16:creationId xmlns:a16="http://schemas.microsoft.com/office/drawing/2014/main" id="{04E0B5B6-52AE-4D1B-A3B3-9F86BBEE9B5B}"/>
            </a:ext>
          </a:extLst>
        </xdr:cNvPr>
        <xdr:cNvCxnSpPr/>
      </xdr:nvCxnSpPr>
      <xdr:spPr>
        <a:xfrm flipV="1">
          <a:off x="3289300" y="622681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169726</xdr:rowOff>
    </xdr:from>
    <xdr:to>
      <xdr:col>11</xdr:col>
      <xdr:colOff>187325</xdr:colOff>
      <xdr:row>32</xdr:row>
      <xdr:rowOff>99876</xdr:rowOff>
    </xdr:to>
    <xdr:sp macro="" textlink="">
      <xdr:nvSpPr>
        <xdr:cNvPr id="87" name="楕円 86">
          <a:extLst>
            <a:ext uri="{FF2B5EF4-FFF2-40B4-BE49-F238E27FC236}">
              <a16:creationId xmlns:a16="http://schemas.microsoft.com/office/drawing/2014/main" id="{BE23C7FD-34FB-412B-BF1D-2888949C6357}"/>
            </a:ext>
          </a:extLst>
        </xdr:cNvPr>
        <xdr:cNvSpPr/>
      </xdr:nvSpPr>
      <xdr:spPr>
        <a:xfrm>
          <a:off x="2476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2812</xdr:rowOff>
    </xdr:from>
    <xdr:to>
      <xdr:col>15</xdr:col>
      <xdr:colOff>136525</xdr:colOff>
      <xdr:row>32</xdr:row>
      <xdr:rowOff>49076</xdr:rowOff>
    </xdr:to>
    <xdr:cxnSp macro="">
      <xdr:nvCxnSpPr>
        <xdr:cNvPr id="88" name="直線コネクタ 87">
          <a:extLst>
            <a:ext uri="{FF2B5EF4-FFF2-40B4-BE49-F238E27FC236}">
              <a16:creationId xmlns:a16="http://schemas.microsoft.com/office/drawing/2014/main" id="{20CFE26C-DD33-4D17-A3A9-4AC5BC7189EA}"/>
            </a:ext>
          </a:extLst>
        </xdr:cNvPr>
        <xdr:cNvCxnSpPr/>
      </xdr:nvCxnSpPr>
      <xdr:spPr>
        <a:xfrm flipV="1">
          <a:off x="2527300" y="626073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9" name="n_1aveValue有形固定資産減価償却率">
          <a:extLst>
            <a:ext uri="{FF2B5EF4-FFF2-40B4-BE49-F238E27FC236}">
              <a16:creationId xmlns:a16="http://schemas.microsoft.com/office/drawing/2014/main" id="{0CD13D82-1736-4F79-8AF6-FB1E7E15185E}"/>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0" name="n_2aveValue有形固定資産減価償却率">
          <a:extLst>
            <a:ext uri="{FF2B5EF4-FFF2-40B4-BE49-F238E27FC236}">
              <a16:creationId xmlns:a16="http://schemas.microsoft.com/office/drawing/2014/main" id="{B9E4F31B-76B3-4C2B-B222-575117EB6C0D}"/>
            </a:ext>
          </a:extLst>
        </xdr:cNvPr>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1" name="n_3aveValue有形固定資産減価償却率">
          <a:extLst>
            <a:ext uri="{FF2B5EF4-FFF2-40B4-BE49-F238E27FC236}">
              <a16:creationId xmlns:a16="http://schemas.microsoft.com/office/drawing/2014/main" id="{B6F98C7D-297D-4BD9-A836-9E4131D731AD}"/>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2" name="n_1mainValue有形固定資産減価償却率">
          <a:extLst>
            <a:ext uri="{FF2B5EF4-FFF2-40B4-BE49-F238E27FC236}">
              <a16:creationId xmlns:a16="http://schemas.microsoft.com/office/drawing/2014/main" id="{46321CE2-CE88-4DB9-9FD1-443EE9735E4F}"/>
            </a:ext>
          </a:extLst>
        </xdr:cNvPr>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44739</xdr:rowOff>
    </xdr:from>
    <xdr:ext cx="405111" cy="259045"/>
    <xdr:sp macro="" textlink="">
      <xdr:nvSpPr>
        <xdr:cNvPr id="93" name="n_2mainValue有形固定資産減価償却率">
          <a:extLst>
            <a:ext uri="{FF2B5EF4-FFF2-40B4-BE49-F238E27FC236}">
              <a16:creationId xmlns:a16="http://schemas.microsoft.com/office/drawing/2014/main" id="{EA11EB34-DE76-402B-B860-C54A6D984182}"/>
            </a:ext>
          </a:extLst>
        </xdr:cNvPr>
        <xdr:cNvSpPr txBox="1"/>
      </xdr:nvSpPr>
      <xdr:spPr>
        <a:xfrm>
          <a:off x="308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91003</xdr:rowOff>
    </xdr:from>
    <xdr:ext cx="405111" cy="259045"/>
    <xdr:sp macro="" textlink="">
      <xdr:nvSpPr>
        <xdr:cNvPr id="94" name="n_3mainValue有形固定資産減価償却率">
          <a:extLst>
            <a:ext uri="{FF2B5EF4-FFF2-40B4-BE49-F238E27FC236}">
              <a16:creationId xmlns:a16="http://schemas.microsoft.com/office/drawing/2014/main" id="{9B275DD6-DFA7-46FE-B2EE-38DF59F0374A}"/>
            </a:ext>
          </a:extLst>
        </xdr:cNvPr>
        <xdr:cNvSpPr txBox="1"/>
      </xdr:nvSpPr>
      <xdr:spPr>
        <a:xfrm>
          <a:off x="2324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D644BCCA-E3EF-4FE8-BB60-A462FFE62F9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3919073B-A24C-4B05-AD56-D058C4BB231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8ECAF2C0-32AF-453E-A5D2-35BA3B4EAE1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DA1DD833-DE60-4C60-88C9-03090CE916B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184971FD-D045-4E75-B0A5-37DB86EBB6A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8FD28A9-68FA-41F7-ACB2-0D0D7A57DB7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939A5FEE-E69E-41FC-B9AB-251CCCF013C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28DA8831-366C-4D24-9A95-7CDD401F85B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482ECD8E-2063-41D0-8738-37CF7579301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EE82A39-E869-421D-AF96-7F341FF53D2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DA95D4C9-2174-409E-8900-299F3BF3CD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EB82E9EE-C63E-4600-AB3E-6AC418A8DDA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76D73E7-76CF-495D-A486-91F051069CE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神川町では、債務償還比率について類似団体平均、全国平均、埼玉県平均を下回っている。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相対的に債務償還能力は高いと言えるが、今後も地方債の発行が見込まれており、それに伴う数値の増加が見込まれるため、引き続き適正な債権管理に取り組んでいく。</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C9DD02FC-7B86-4FF8-B571-E4C671A5AFE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3A1F8465-B452-465C-98F5-F8829FDBE28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9D4355D1-B03B-452B-896B-AA5B0205C3E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F4B1FB41-1ABC-41EF-8EBF-CAD2C464866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6DCB95D-F981-4612-8A65-750FB15D960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6665C811-EB2B-4E3D-A8E5-95300259EE4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3566985-78E1-4EDC-A00E-B4EE0AB27E0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41E6A7B6-3A51-4BC9-8A8A-1CDCC3263A0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AC71ADA9-C825-4997-805B-8CC25B98C3A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1CEB71DE-26E3-480A-A62C-D8A35565723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BAFFC3A5-0ED4-45CA-BC72-A73D111C63D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73058FD6-D36F-442E-8CAA-D085B88250F2}"/>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C517434C-5A9B-41DA-967D-01163C4D340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372212D1-4109-4C97-9061-96E9D62EF91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7CDA157B-448B-4885-B375-361937C5F21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6DEA6F30-E98B-402E-A368-9307D2885D96}"/>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EC43E88B-F420-4B0D-909B-DC2A5378EF1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EFD2E0D1-1F22-41D6-978F-3260A8109B7E}"/>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a:extLst>
            <a:ext uri="{FF2B5EF4-FFF2-40B4-BE49-F238E27FC236}">
              <a16:creationId xmlns:a16="http://schemas.microsoft.com/office/drawing/2014/main" id="{E20AE481-F870-4227-BAF9-518A6D5C9B01}"/>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a:extLst>
            <a:ext uri="{FF2B5EF4-FFF2-40B4-BE49-F238E27FC236}">
              <a16:creationId xmlns:a16="http://schemas.microsoft.com/office/drawing/2014/main" id="{CFEB3747-816F-40D6-9630-D94E0C0EEB59}"/>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28" name="債務償還比率平均値テキスト">
          <a:extLst>
            <a:ext uri="{FF2B5EF4-FFF2-40B4-BE49-F238E27FC236}">
              <a16:creationId xmlns:a16="http://schemas.microsoft.com/office/drawing/2014/main" id="{81C85126-5714-4CA0-87BE-ABFA77FA4D06}"/>
            </a:ext>
          </a:extLst>
        </xdr:cNvPr>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a:extLst>
            <a:ext uri="{FF2B5EF4-FFF2-40B4-BE49-F238E27FC236}">
              <a16:creationId xmlns:a16="http://schemas.microsoft.com/office/drawing/2014/main" id="{15CC4D25-1953-4589-938C-9E5552A4A898}"/>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a:extLst>
            <a:ext uri="{FF2B5EF4-FFF2-40B4-BE49-F238E27FC236}">
              <a16:creationId xmlns:a16="http://schemas.microsoft.com/office/drawing/2014/main" id="{1C049DCD-6770-4ABD-A98C-D462E53A863C}"/>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7295215-5BD3-4812-9108-8636E9579A8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A1FC463-CB01-43F3-8125-9B492918662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B8189D0-1E99-4576-B530-AAA826B8A0A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5CF06EF-642F-4107-8961-2BE7FDDC469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788ACB9-8A82-4E4A-AE48-9A4F143B2B7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40238</xdr:rowOff>
    </xdr:from>
    <xdr:to>
      <xdr:col>76</xdr:col>
      <xdr:colOff>73025</xdr:colOff>
      <xdr:row>31</xdr:row>
      <xdr:rowOff>141838</xdr:rowOff>
    </xdr:to>
    <xdr:sp macro="" textlink="">
      <xdr:nvSpPr>
        <xdr:cNvPr id="136" name="楕円 135">
          <a:extLst>
            <a:ext uri="{FF2B5EF4-FFF2-40B4-BE49-F238E27FC236}">
              <a16:creationId xmlns:a16="http://schemas.microsoft.com/office/drawing/2014/main" id="{ED738AD5-55E3-467F-B7F0-92BA6634F120}"/>
            </a:ext>
          </a:extLst>
        </xdr:cNvPr>
        <xdr:cNvSpPr/>
      </xdr:nvSpPr>
      <xdr:spPr>
        <a:xfrm>
          <a:off x="14744700" y="61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18665</xdr:rowOff>
    </xdr:from>
    <xdr:ext cx="469744" cy="259045"/>
    <xdr:sp macro="" textlink="">
      <xdr:nvSpPr>
        <xdr:cNvPr id="137" name="債務償還比率該当値テキスト">
          <a:extLst>
            <a:ext uri="{FF2B5EF4-FFF2-40B4-BE49-F238E27FC236}">
              <a16:creationId xmlns:a16="http://schemas.microsoft.com/office/drawing/2014/main" id="{785FBE8E-50E4-4390-9D4F-AAEE763CDE7E}"/>
            </a:ext>
          </a:extLst>
        </xdr:cNvPr>
        <xdr:cNvSpPr txBox="1"/>
      </xdr:nvSpPr>
      <xdr:spPr>
        <a:xfrm>
          <a:off x="14846300" y="610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44436</xdr:rowOff>
    </xdr:from>
    <xdr:to>
      <xdr:col>72</xdr:col>
      <xdr:colOff>123825</xdr:colOff>
      <xdr:row>31</xdr:row>
      <xdr:rowOff>146036</xdr:rowOff>
    </xdr:to>
    <xdr:sp macro="" textlink="">
      <xdr:nvSpPr>
        <xdr:cNvPr id="138" name="楕円 137">
          <a:extLst>
            <a:ext uri="{FF2B5EF4-FFF2-40B4-BE49-F238E27FC236}">
              <a16:creationId xmlns:a16="http://schemas.microsoft.com/office/drawing/2014/main" id="{88614E0E-BB2A-4DA1-AC57-B1DAD13F1857}"/>
            </a:ext>
          </a:extLst>
        </xdr:cNvPr>
        <xdr:cNvSpPr/>
      </xdr:nvSpPr>
      <xdr:spPr>
        <a:xfrm>
          <a:off x="14033500" y="61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91038</xdr:rowOff>
    </xdr:from>
    <xdr:to>
      <xdr:col>76</xdr:col>
      <xdr:colOff>22225</xdr:colOff>
      <xdr:row>31</xdr:row>
      <xdr:rowOff>95236</xdr:rowOff>
    </xdr:to>
    <xdr:cxnSp macro="">
      <xdr:nvCxnSpPr>
        <xdr:cNvPr id="139" name="直線コネクタ 138">
          <a:extLst>
            <a:ext uri="{FF2B5EF4-FFF2-40B4-BE49-F238E27FC236}">
              <a16:creationId xmlns:a16="http://schemas.microsoft.com/office/drawing/2014/main" id="{9EDB98FF-D160-4A5D-B2BA-C90736AF67DA}"/>
            </a:ext>
          </a:extLst>
        </xdr:cNvPr>
        <xdr:cNvCxnSpPr/>
      </xdr:nvCxnSpPr>
      <xdr:spPr>
        <a:xfrm flipV="1">
          <a:off x="14084300" y="6177513"/>
          <a:ext cx="711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0" name="n_1aveValue債務償還比率">
          <a:extLst>
            <a:ext uri="{FF2B5EF4-FFF2-40B4-BE49-F238E27FC236}">
              <a16:creationId xmlns:a16="http://schemas.microsoft.com/office/drawing/2014/main" id="{635D2684-AFC4-4DE6-AB42-092393631E2D}"/>
            </a:ext>
          </a:extLst>
        </xdr:cNvPr>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137163</xdr:rowOff>
    </xdr:from>
    <xdr:ext cx="469744" cy="259045"/>
    <xdr:sp macro="" textlink="">
      <xdr:nvSpPr>
        <xdr:cNvPr id="141" name="n_1mainValue債務償還比率">
          <a:extLst>
            <a:ext uri="{FF2B5EF4-FFF2-40B4-BE49-F238E27FC236}">
              <a16:creationId xmlns:a16="http://schemas.microsoft.com/office/drawing/2014/main" id="{053B639F-72D2-4DAD-A61C-1BD3E67A9ECB}"/>
            </a:ext>
          </a:extLst>
        </xdr:cNvPr>
        <xdr:cNvSpPr txBox="1"/>
      </xdr:nvSpPr>
      <xdr:spPr>
        <a:xfrm>
          <a:off x="13836727" y="622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A3A4AFA6-A7B0-4D52-A570-824EE2C9695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F5C5FF5C-5629-4059-8D3E-2C2B9CFDBD6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AA1245B3-B61F-4E07-80C1-52FCA283AE9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44A136D-61D5-47D1-95BF-CBA57BF1AAF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4067451-F27E-49AB-B1D6-801BCCAE7BB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DA55CCC3-B96F-4BA6-8379-7079899DCE8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A7226C-C3DD-4310-8493-FFA92EF498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2D9BF9-EB7C-44E5-9424-C352FA03E9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5356A9-389A-4B03-AB57-85DA9709AA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C393B4-85C5-4841-B4D0-F82A3C1BC59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91A916-0049-4B9E-9597-23A0FFBA70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8DA031-155C-4ABC-9F70-2707F036FB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37BE40-E13E-406A-B327-6997DBF96E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2AF827-21B0-4002-ABCA-1A5B24DD4D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C270BF-1127-42E4-B305-793888F56F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71354C-9856-45E9-B4A4-6385A410CD6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A7F47F-5157-4159-ABFD-C0F909AF13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B3BF80-F613-4DEB-AC67-2EA079E03B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CC0CF2-77F0-4C34-B2F5-02B587DAFB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E2A513-E5A7-4C51-AFDB-EFBA073D4E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EA4CF4-01C0-4125-A417-959C42AF6B2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9AAAA14-AF29-43BD-AD45-D1D0BC2D523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5D5017-298C-4FC4-AD1F-9F7C5C894C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32233E-FE67-4794-9527-C1C1B721B9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0A8A35-F7A2-49A6-A605-D07CA90BB5B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AFE3BF-5063-4113-9E5B-19D26A9D58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4AE855-1CEC-4ECA-BB57-7BC25AF27C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DD22E8-5608-40D8-B09F-DCD0EB31C62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BCEC0A-DCC1-45B4-BEA3-4F12B7C101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5F143D-C38D-42C4-96DE-04DABC16C1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17DCE2-1B12-44C5-BFCC-D97BF8F5F7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8C06FD-4BF0-49E2-8B07-6EBBDA8595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20FA46-7E0F-4D83-822A-ECC1ED70A5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DD6F48-BE97-41BB-A855-8E0CF5BD2A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D8BF81-D1C2-49DB-9467-2100829704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D631DC-6B7A-4BE4-A193-4E853CE6E4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643D4ED-29D7-4904-B711-316942B501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C38E6C0-44DC-4B30-9C7D-681A01CADBC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38756C1-691A-49B9-912C-4BA18B9FCB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5692448-4EB4-474C-9376-4F35C679EA0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11A6B0F-C34A-4931-BEA1-F34810A9B0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5A0B204-D56C-4086-94B9-DEBD0CF6203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B9EDEDC-67F6-49D4-9927-2A82BBFBB66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BF87D78-74EE-4561-9D01-4E8B292295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555C5E3-8352-4049-8C76-77883A30C77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156C750-BF07-449D-9D85-9D5016F2CE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ABC7077-C48F-4564-9444-BCA43F01B20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E13DFA2-98C2-4755-A2A1-578C4CB8068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860FCE1-7F23-427C-BA27-B52D1478B34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821AAB3-1655-4D78-BCAE-545AB4EB313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1588085-8CCF-4C8C-A432-8EAE4AF0B8D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66AD0F2-9A32-480D-9895-88396F9114B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2142462-3EA4-43A7-A761-990527D72D5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4A40647-A038-4C91-BEBD-2887A54C449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3A749F4-63D0-4D21-A281-94F53421E8E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C2F1BEC3-F7DE-4838-806F-BA72398EA30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90B9401-5767-4B41-BF5A-E1AA7AD23CF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E2EE952-18B5-49E2-BDE0-B92C8122D42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F96936E-11AE-428D-83F5-D591F35BA7A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7847AFD-18D2-4068-92B2-4F88ECC895C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3D621097-3FBC-47F2-B78B-12E214488555}"/>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66F808BC-CD09-4D43-AC02-88EA9ADA3081}"/>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4E44EB8B-15FC-4EA9-A52C-1C445866A2A1}"/>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19C37E03-97C6-472D-96D3-BBA6E2C67C10}"/>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B9BFEC26-E815-4977-99FD-B6A8DF57EB54}"/>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a:extLst>
            <a:ext uri="{FF2B5EF4-FFF2-40B4-BE49-F238E27FC236}">
              <a16:creationId xmlns:a16="http://schemas.microsoft.com/office/drawing/2014/main" id="{66097C85-8AD9-4FF0-B5F7-DC6A2456050C}"/>
            </a:ext>
          </a:extLst>
        </xdr:cNvPr>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83CADD9D-F220-4615-96E1-2A693020DACB}"/>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25F1BC2E-1687-400A-ACB2-FC25D6E1B632}"/>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70132636-476E-424B-B956-4F51D63F4B2A}"/>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111FB638-07AC-4326-967C-F1217B52ADDB}"/>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214C876-0F3B-4B01-824F-146D6BAD3B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82D2722-23E4-467B-BE3B-2ABBE78FDE4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8662AF4-5B19-44DC-8A11-840E28E90D2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2195D56-46D5-401D-8DFF-09E104BC4B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2BD224-BD1F-4B29-9C5C-6A1074B9AD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1" name="楕円 70">
          <a:extLst>
            <a:ext uri="{FF2B5EF4-FFF2-40B4-BE49-F238E27FC236}">
              <a16:creationId xmlns:a16="http://schemas.microsoft.com/office/drawing/2014/main" id="{76CAFDF5-3931-415D-B030-166B5D840F2B}"/>
            </a:ext>
          </a:extLst>
        </xdr:cNvPr>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2" name="【道路】&#10;有形固定資産減価償却率該当値テキスト">
          <a:extLst>
            <a:ext uri="{FF2B5EF4-FFF2-40B4-BE49-F238E27FC236}">
              <a16:creationId xmlns:a16="http://schemas.microsoft.com/office/drawing/2014/main" id="{81D6019B-305F-48ED-A136-684075A42113}"/>
            </a:ext>
          </a:extLst>
        </xdr:cNvPr>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80645</xdr:rowOff>
    </xdr:from>
    <xdr:to>
      <xdr:col>20</xdr:col>
      <xdr:colOff>38100</xdr:colOff>
      <xdr:row>40</xdr:row>
      <xdr:rowOff>10795</xdr:rowOff>
    </xdr:to>
    <xdr:sp macro="" textlink="">
      <xdr:nvSpPr>
        <xdr:cNvPr id="73" name="楕円 72">
          <a:extLst>
            <a:ext uri="{FF2B5EF4-FFF2-40B4-BE49-F238E27FC236}">
              <a16:creationId xmlns:a16="http://schemas.microsoft.com/office/drawing/2014/main" id="{633224CC-A5C4-4EBC-BE42-1C3FAB38852B}"/>
            </a:ext>
          </a:extLst>
        </xdr:cNvPr>
        <xdr:cNvSpPr/>
      </xdr:nvSpPr>
      <xdr:spPr>
        <a:xfrm>
          <a:off x="3746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131445</xdr:rowOff>
    </xdr:to>
    <xdr:cxnSp macro="">
      <xdr:nvCxnSpPr>
        <xdr:cNvPr id="74" name="直線コネクタ 73">
          <a:extLst>
            <a:ext uri="{FF2B5EF4-FFF2-40B4-BE49-F238E27FC236}">
              <a16:creationId xmlns:a16="http://schemas.microsoft.com/office/drawing/2014/main" id="{ECD7C65D-2443-4633-BADC-9A218A282F47}"/>
            </a:ext>
          </a:extLst>
        </xdr:cNvPr>
        <xdr:cNvCxnSpPr/>
      </xdr:nvCxnSpPr>
      <xdr:spPr>
        <a:xfrm flipV="1">
          <a:off x="3797300" y="67970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92075</xdr:rowOff>
    </xdr:from>
    <xdr:to>
      <xdr:col>15</xdr:col>
      <xdr:colOff>101600</xdr:colOff>
      <xdr:row>40</xdr:row>
      <xdr:rowOff>22225</xdr:rowOff>
    </xdr:to>
    <xdr:sp macro="" textlink="">
      <xdr:nvSpPr>
        <xdr:cNvPr id="75" name="楕円 74">
          <a:extLst>
            <a:ext uri="{FF2B5EF4-FFF2-40B4-BE49-F238E27FC236}">
              <a16:creationId xmlns:a16="http://schemas.microsoft.com/office/drawing/2014/main" id="{DC6D045A-52E6-44E2-A32F-894CA6028A56}"/>
            </a:ext>
          </a:extLst>
        </xdr:cNvPr>
        <xdr:cNvSpPr/>
      </xdr:nvSpPr>
      <xdr:spPr>
        <a:xfrm>
          <a:off x="2857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131445</xdr:rowOff>
    </xdr:from>
    <xdr:to>
      <xdr:col>19</xdr:col>
      <xdr:colOff>177800</xdr:colOff>
      <xdr:row>39</xdr:row>
      <xdr:rowOff>142875</xdr:rowOff>
    </xdr:to>
    <xdr:cxnSp macro="">
      <xdr:nvCxnSpPr>
        <xdr:cNvPr id="76" name="直線コネクタ 75">
          <a:extLst>
            <a:ext uri="{FF2B5EF4-FFF2-40B4-BE49-F238E27FC236}">
              <a16:creationId xmlns:a16="http://schemas.microsoft.com/office/drawing/2014/main" id="{FBC64898-3C6D-444F-ABFF-0CEFCD6443EC}"/>
            </a:ext>
          </a:extLst>
        </xdr:cNvPr>
        <xdr:cNvCxnSpPr/>
      </xdr:nvCxnSpPr>
      <xdr:spPr>
        <a:xfrm flipV="1">
          <a:off x="2908300" y="6817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33020</xdr:rowOff>
    </xdr:from>
    <xdr:to>
      <xdr:col>10</xdr:col>
      <xdr:colOff>165100</xdr:colOff>
      <xdr:row>40</xdr:row>
      <xdr:rowOff>134620</xdr:rowOff>
    </xdr:to>
    <xdr:sp macro="" textlink="">
      <xdr:nvSpPr>
        <xdr:cNvPr id="77" name="楕円 76">
          <a:extLst>
            <a:ext uri="{FF2B5EF4-FFF2-40B4-BE49-F238E27FC236}">
              <a16:creationId xmlns:a16="http://schemas.microsoft.com/office/drawing/2014/main" id="{39848563-2651-4309-8E7B-E16EF1121CF2}"/>
            </a:ext>
          </a:extLst>
        </xdr:cNvPr>
        <xdr:cNvSpPr/>
      </xdr:nvSpPr>
      <xdr:spPr>
        <a:xfrm>
          <a:off x="196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142875</xdr:rowOff>
    </xdr:from>
    <xdr:to>
      <xdr:col>15</xdr:col>
      <xdr:colOff>50800</xdr:colOff>
      <xdr:row>40</xdr:row>
      <xdr:rowOff>83820</xdr:rowOff>
    </xdr:to>
    <xdr:cxnSp macro="">
      <xdr:nvCxnSpPr>
        <xdr:cNvPr id="78" name="直線コネクタ 77">
          <a:extLst>
            <a:ext uri="{FF2B5EF4-FFF2-40B4-BE49-F238E27FC236}">
              <a16:creationId xmlns:a16="http://schemas.microsoft.com/office/drawing/2014/main" id="{2003A821-4DE9-4BDC-A39B-2CDF973D7EEB}"/>
            </a:ext>
          </a:extLst>
        </xdr:cNvPr>
        <xdr:cNvCxnSpPr/>
      </xdr:nvCxnSpPr>
      <xdr:spPr>
        <a:xfrm flipV="1">
          <a:off x="2019300" y="682942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a:extLst>
            <a:ext uri="{FF2B5EF4-FFF2-40B4-BE49-F238E27FC236}">
              <a16:creationId xmlns:a16="http://schemas.microsoft.com/office/drawing/2014/main" id="{FCF6F81F-0ED7-4C6A-9562-5CCCE0834DAA}"/>
            </a:ext>
          </a:extLst>
        </xdr:cNvPr>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a:extLst>
            <a:ext uri="{FF2B5EF4-FFF2-40B4-BE49-F238E27FC236}">
              <a16:creationId xmlns:a16="http://schemas.microsoft.com/office/drawing/2014/main" id="{2CC8380F-2173-4000-8675-26F8AFEEF177}"/>
            </a:ext>
          </a:extLst>
        </xdr:cNvPr>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a:extLst>
            <a:ext uri="{FF2B5EF4-FFF2-40B4-BE49-F238E27FC236}">
              <a16:creationId xmlns:a16="http://schemas.microsoft.com/office/drawing/2014/main" id="{09E91CEC-78FD-439D-BA51-267BB931DBD0}"/>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1922</xdr:rowOff>
    </xdr:from>
    <xdr:ext cx="405111" cy="259045"/>
    <xdr:sp macro="" textlink="">
      <xdr:nvSpPr>
        <xdr:cNvPr id="82" name="n_1mainValue【道路】&#10;有形固定資産減価償却率">
          <a:extLst>
            <a:ext uri="{FF2B5EF4-FFF2-40B4-BE49-F238E27FC236}">
              <a16:creationId xmlns:a16="http://schemas.microsoft.com/office/drawing/2014/main" id="{69C6B291-C1B4-49BB-8387-5749A85DCC4C}"/>
            </a:ext>
          </a:extLst>
        </xdr:cNvPr>
        <xdr:cNvSpPr txBox="1"/>
      </xdr:nvSpPr>
      <xdr:spPr>
        <a:xfrm>
          <a:off x="3582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13352</xdr:rowOff>
    </xdr:from>
    <xdr:ext cx="405111" cy="259045"/>
    <xdr:sp macro="" textlink="">
      <xdr:nvSpPr>
        <xdr:cNvPr id="83" name="n_2mainValue【道路】&#10;有形固定資産減価償却率">
          <a:extLst>
            <a:ext uri="{FF2B5EF4-FFF2-40B4-BE49-F238E27FC236}">
              <a16:creationId xmlns:a16="http://schemas.microsoft.com/office/drawing/2014/main" id="{BC86EB9D-1768-4FF7-B80F-A2E4F49E9A76}"/>
            </a:ext>
          </a:extLst>
        </xdr:cNvPr>
        <xdr:cNvSpPr txBox="1"/>
      </xdr:nvSpPr>
      <xdr:spPr>
        <a:xfrm>
          <a:off x="2705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125747</xdr:rowOff>
    </xdr:from>
    <xdr:ext cx="405111" cy="259045"/>
    <xdr:sp macro="" textlink="">
      <xdr:nvSpPr>
        <xdr:cNvPr id="84" name="n_3mainValue【道路】&#10;有形固定資産減価償却率">
          <a:extLst>
            <a:ext uri="{FF2B5EF4-FFF2-40B4-BE49-F238E27FC236}">
              <a16:creationId xmlns:a16="http://schemas.microsoft.com/office/drawing/2014/main" id="{FDEBB017-21FE-4E02-ABEE-7D7977BB28B4}"/>
            </a:ext>
          </a:extLst>
        </xdr:cNvPr>
        <xdr:cNvSpPr txBox="1"/>
      </xdr:nvSpPr>
      <xdr:spPr>
        <a:xfrm>
          <a:off x="1816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E52E3BF5-99E2-45B0-A258-AAD3078F91D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1786E050-7006-407D-A829-3ECEEC0396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3FFCCDD0-E5B8-4A37-A687-89DA400DF9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29C1476C-0513-46BE-8DEA-4D0C9EA53A8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DF3DAF55-D398-4A69-88B2-460CF6454A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7664A935-A60F-4618-9A14-3AB9304668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DA8F721-BBCB-4747-8A6A-56F8F21E58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EEF6B87-1584-47B7-90BE-DFAD31D5C0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4BFC8110-ADAC-4DFD-B728-3C50A3124BE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9FD2E732-93E6-449B-B7AC-25C9B35557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B059EC50-BF3C-4C68-9671-F5778449091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6DA73D85-D4EB-4890-8FA9-3FE96B0989A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8F492CC2-0C18-471E-AA88-BDAEBCAF098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34C0DDF0-0E5B-40DC-9978-8CED69FB08B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84857D5E-29E1-444F-95C3-C83238EF81A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87F459AE-EC34-485D-BAB3-5EBDA1BA3AB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BBD7AA43-49B8-4BF2-A9D3-C085BDBD6CF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C87B8D6B-5D85-4F09-B0A6-C6CF79B104D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1A4475DD-D0C7-4898-A796-9AFF7E77017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70BEB85C-802D-456B-8A50-2D49B6D09EF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F902B15F-CCFE-48E9-9747-183A63E2ED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5F80D78-146E-4319-B353-C2BBD655207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6FF39BEF-57A5-4E1F-98AE-7C803EE612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id="{D0026744-68B2-4F0E-A378-20732ACA8BEB}"/>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id="{277B0237-0FF9-4F1B-B049-33D2D7DC9D95}"/>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id="{6FE2DD65-BF19-466C-9487-CB32A18CC46C}"/>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id="{515DA9DC-873C-4391-BAAC-4D6B6B6B765A}"/>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id="{980720BF-3C17-4E1C-93AC-DC996B9EE89F}"/>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a:extLst>
            <a:ext uri="{FF2B5EF4-FFF2-40B4-BE49-F238E27FC236}">
              <a16:creationId xmlns:a16="http://schemas.microsoft.com/office/drawing/2014/main" id="{30E17E2A-609F-468B-862B-5519E89C6851}"/>
            </a:ext>
          </a:extLst>
        </xdr:cNvPr>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id="{D10E4A3F-89F8-40A4-B73F-163FEFE071F0}"/>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id="{78C1522F-36A6-41E7-A655-1830B3923F1A}"/>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id="{F2988B68-A55E-4DA6-A49F-5AFA39205C27}"/>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id="{0253764E-6DE4-43A5-9A40-955E9A955182}"/>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AB5BE3B-6789-470F-B513-89809144EFF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646A18C-3697-46A6-9F02-2D407E101A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1873078-D268-4283-996D-F80B5C7C0B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C8BF0A8-ABD5-4B56-8972-D94E5DCF8D6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C67375E-8ADE-4D6C-88EB-39D9EA055D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58413</xdr:rowOff>
    </xdr:from>
    <xdr:to>
      <xdr:col>55</xdr:col>
      <xdr:colOff>50800</xdr:colOff>
      <xdr:row>38</xdr:row>
      <xdr:rowOff>160013</xdr:rowOff>
    </xdr:to>
    <xdr:sp macro="" textlink="">
      <xdr:nvSpPr>
        <xdr:cNvPr id="123" name="楕円 122">
          <a:extLst>
            <a:ext uri="{FF2B5EF4-FFF2-40B4-BE49-F238E27FC236}">
              <a16:creationId xmlns:a16="http://schemas.microsoft.com/office/drawing/2014/main" id="{66908BCE-FA77-4AE5-902B-43625F541BEC}"/>
            </a:ext>
          </a:extLst>
        </xdr:cNvPr>
        <xdr:cNvSpPr/>
      </xdr:nvSpPr>
      <xdr:spPr>
        <a:xfrm>
          <a:off x="10426700" y="65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81290</xdr:rowOff>
    </xdr:from>
    <xdr:ext cx="534377" cy="259045"/>
    <xdr:sp macro="" textlink="">
      <xdr:nvSpPr>
        <xdr:cNvPr id="124" name="【道路】&#10;一人当たり延長該当値テキスト">
          <a:extLst>
            <a:ext uri="{FF2B5EF4-FFF2-40B4-BE49-F238E27FC236}">
              <a16:creationId xmlns:a16="http://schemas.microsoft.com/office/drawing/2014/main" id="{BB855315-86F1-4DAC-84D0-3A1817FC635F}"/>
            </a:ext>
          </a:extLst>
        </xdr:cNvPr>
        <xdr:cNvSpPr txBox="1"/>
      </xdr:nvSpPr>
      <xdr:spPr>
        <a:xfrm>
          <a:off x="10515600" y="64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57118</xdr:rowOff>
    </xdr:from>
    <xdr:to>
      <xdr:col>50</xdr:col>
      <xdr:colOff>165100</xdr:colOff>
      <xdr:row>38</xdr:row>
      <xdr:rowOff>158718</xdr:rowOff>
    </xdr:to>
    <xdr:sp macro="" textlink="">
      <xdr:nvSpPr>
        <xdr:cNvPr id="125" name="楕円 124">
          <a:extLst>
            <a:ext uri="{FF2B5EF4-FFF2-40B4-BE49-F238E27FC236}">
              <a16:creationId xmlns:a16="http://schemas.microsoft.com/office/drawing/2014/main" id="{FF9A24F6-A808-4FB1-A7E3-1ACF6866DB75}"/>
            </a:ext>
          </a:extLst>
        </xdr:cNvPr>
        <xdr:cNvSpPr/>
      </xdr:nvSpPr>
      <xdr:spPr>
        <a:xfrm>
          <a:off x="9588500" y="65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107918</xdr:rowOff>
    </xdr:from>
    <xdr:to>
      <xdr:col>55</xdr:col>
      <xdr:colOff>0</xdr:colOff>
      <xdr:row>38</xdr:row>
      <xdr:rowOff>109213</xdr:rowOff>
    </xdr:to>
    <xdr:cxnSp macro="">
      <xdr:nvCxnSpPr>
        <xdr:cNvPr id="126" name="直線コネクタ 125">
          <a:extLst>
            <a:ext uri="{FF2B5EF4-FFF2-40B4-BE49-F238E27FC236}">
              <a16:creationId xmlns:a16="http://schemas.microsoft.com/office/drawing/2014/main" id="{49073A41-125D-4D65-B510-40B0777C8E4D}"/>
            </a:ext>
          </a:extLst>
        </xdr:cNvPr>
        <xdr:cNvCxnSpPr/>
      </xdr:nvCxnSpPr>
      <xdr:spPr>
        <a:xfrm>
          <a:off x="9639300" y="6623018"/>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61957</xdr:rowOff>
    </xdr:from>
    <xdr:to>
      <xdr:col>46</xdr:col>
      <xdr:colOff>38100</xdr:colOff>
      <xdr:row>38</xdr:row>
      <xdr:rowOff>163557</xdr:rowOff>
    </xdr:to>
    <xdr:sp macro="" textlink="">
      <xdr:nvSpPr>
        <xdr:cNvPr id="127" name="楕円 126">
          <a:extLst>
            <a:ext uri="{FF2B5EF4-FFF2-40B4-BE49-F238E27FC236}">
              <a16:creationId xmlns:a16="http://schemas.microsoft.com/office/drawing/2014/main" id="{F74D93B4-BE81-4BA4-9416-37A96EEFEFF7}"/>
            </a:ext>
          </a:extLst>
        </xdr:cNvPr>
        <xdr:cNvSpPr/>
      </xdr:nvSpPr>
      <xdr:spPr>
        <a:xfrm>
          <a:off x="8699500" y="6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107918</xdr:rowOff>
    </xdr:from>
    <xdr:to>
      <xdr:col>50</xdr:col>
      <xdr:colOff>114300</xdr:colOff>
      <xdr:row>38</xdr:row>
      <xdr:rowOff>112757</xdr:rowOff>
    </xdr:to>
    <xdr:cxnSp macro="">
      <xdr:nvCxnSpPr>
        <xdr:cNvPr id="128" name="直線コネクタ 127">
          <a:extLst>
            <a:ext uri="{FF2B5EF4-FFF2-40B4-BE49-F238E27FC236}">
              <a16:creationId xmlns:a16="http://schemas.microsoft.com/office/drawing/2014/main" id="{156C9C8C-4FBD-4F2B-BF4E-7E590DEBD54A}"/>
            </a:ext>
          </a:extLst>
        </xdr:cNvPr>
        <xdr:cNvCxnSpPr/>
      </xdr:nvCxnSpPr>
      <xdr:spPr>
        <a:xfrm flipV="1">
          <a:off x="8750300" y="6623018"/>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65253</xdr:rowOff>
    </xdr:from>
    <xdr:to>
      <xdr:col>41</xdr:col>
      <xdr:colOff>101600</xdr:colOff>
      <xdr:row>38</xdr:row>
      <xdr:rowOff>166853</xdr:rowOff>
    </xdr:to>
    <xdr:sp macro="" textlink="">
      <xdr:nvSpPr>
        <xdr:cNvPr id="129" name="楕円 128">
          <a:extLst>
            <a:ext uri="{FF2B5EF4-FFF2-40B4-BE49-F238E27FC236}">
              <a16:creationId xmlns:a16="http://schemas.microsoft.com/office/drawing/2014/main" id="{31015F20-53DB-4705-84BB-17CE79EC5FFD}"/>
            </a:ext>
          </a:extLst>
        </xdr:cNvPr>
        <xdr:cNvSpPr/>
      </xdr:nvSpPr>
      <xdr:spPr>
        <a:xfrm>
          <a:off x="7810500" y="65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112757</xdr:rowOff>
    </xdr:from>
    <xdr:to>
      <xdr:col>45</xdr:col>
      <xdr:colOff>177800</xdr:colOff>
      <xdr:row>38</xdr:row>
      <xdr:rowOff>116053</xdr:rowOff>
    </xdr:to>
    <xdr:cxnSp macro="">
      <xdr:nvCxnSpPr>
        <xdr:cNvPr id="130" name="直線コネクタ 129">
          <a:extLst>
            <a:ext uri="{FF2B5EF4-FFF2-40B4-BE49-F238E27FC236}">
              <a16:creationId xmlns:a16="http://schemas.microsoft.com/office/drawing/2014/main" id="{24A6B99C-AB35-407F-96CD-E8FC9C77454B}"/>
            </a:ext>
          </a:extLst>
        </xdr:cNvPr>
        <xdr:cNvCxnSpPr/>
      </xdr:nvCxnSpPr>
      <xdr:spPr>
        <a:xfrm flipV="1">
          <a:off x="7861300" y="6627857"/>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a:extLst>
            <a:ext uri="{FF2B5EF4-FFF2-40B4-BE49-F238E27FC236}">
              <a16:creationId xmlns:a16="http://schemas.microsoft.com/office/drawing/2014/main" id="{C012F5CF-9DF9-453F-9FA3-ED658C3C1E8F}"/>
            </a:ext>
          </a:extLst>
        </xdr:cNvPr>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a:extLst>
            <a:ext uri="{FF2B5EF4-FFF2-40B4-BE49-F238E27FC236}">
              <a16:creationId xmlns:a16="http://schemas.microsoft.com/office/drawing/2014/main" id="{CF21D1DB-B407-4469-B7F4-079D830B7A38}"/>
            </a:ext>
          </a:extLst>
        </xdr:cNvPr>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a:extLst>
            <a:ext uri="{FF2B5EF4-FFF2-40B4-BE49-F238E27FC236}">
              <a16:creationId xmlns:a16="http://schemas.microsoft.com/office/drawing/2014/main" id="{0F410997-7B2F-4506-95E0-10B6DD824520}"/>
            </a:ext>
          </a:extLst>
        </xdr:cNvPr>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3795</xdr:rowOff>
    </xdr:from>
    <xdr:ext cx="534377" cy="259045"/>
    <xdr:sp macro="" textlink="">
      <xdr:nvSpPr>
        <xdr:cNvPr id="134" name="n_1mainValue【道路】&#10;一人当たり延長">
          <a:extLst>
            <a:ext uri="{FF2B5EF4-FFF2-40B4-BE49-F238E27FC236}">
              <a16:creationId xmlns:a16="http://schemas.microsoft.com/office/drawing/2014/main" id="{DF36B866-0E18-45A8-A537-2E704CD33A58}"/>
            </a:ext>
          </a:extLst>
        </xdr:cNvPr>
        <xdr:cNvSpPr txBox="1"/>
      </xdr:nvSpPr>
      <xdr:spPr>
        <a:xfrm>
          <a:off x="9359411" y="63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8634</xdr:rowOff>
    </xdr:from>
    <xdr:ext cx="534377" cy="259045"/>
    <xdr:sp macro="" textlink="">
      <xdr:nvSpPr>
        <xdr:cNvPr id="135" name="n_2mainValue【道路】&#10;一人当たり延長">
          <a:extLst>
            <a:ext uri="{FF2B5EF4-FFF2-40B4-BE49-F238E27FC236}">
              <a16:creationId xmlns:a16="http://schemas.microsoft.com/office/drawing/2014/main" id="{5D4D3A39-1DF5-497A-BBB3-4B58370CD0A6}"/>
            </a:ext>
          </a:extLst>
        </xdr:cNvPr>
        <xdr:cNvSpPr txBox="1"/>
      </xdr:nvSpPr>
      <xdr:spPr>
        <a:xfrm>
          <a:off x="8483111" y="63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11930</xdr:rowOff>
    </xdr:from>
    <xdr:ext cx="534377" cy="259045"/>
    <xdr:sp macro="" textlink="">
      <xdr:nvSpPr>
        <xdr:cNvPr id="136" name="n_3mainValue【道路】&#10;一人当たり延長">
          <a:extLst>
            <a:ext uri="{FF2B5EF4-FFF2-40B4-BE49-F238E27FC236}">
              <a16:creationId xmlns:a16="http://schemas.microsoft.com/office/drawing/2014/main" id="{B4B98664-D5D3-4D70-AED9-3BCAF6EA057B}"/>
            </a:ext>
          </a:extLst>
        </xdr:cNvPr>
        <xdr:cNvSpPr txBox="1"/>
      </xdr:nvSpPr>
      <xdr:spPr>
        <a:xfrm>
          <a:off x="7594111" y="63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69A314E1-6F6D-47E4-A0A2-30A3B7BA21A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66B42F5B-5ACA-4DAD-A69C-A0B3365F38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C084DFF3-F0B1-4F42-A917-F32186CF24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3DC02F06-DE4B-4557-8EC6-AD41614565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AC19046-3EC7-4FAA-8A75-42C3D9CAF6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4784306-ABFC-4916-9A35-2421A943C0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28A9A4FC-149C-4702-9779-DE0C2760DB7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718AB2A2-12F8-4281-9637-A46A0470E7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933EB17-A497-4756-90EE-D60F77B6AC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F948AEF2-4D03-4784-B48A-981819A562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3474A570-C56A-4F93-9955-74641DFB08B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6C9A6117-693F-4BF1-84D0-7C105DFF646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F4BC5112-6663-448A-9E8E-E7B12DE9C98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7190170-DCCB-404D-AC98-97A40DC9D4F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8A990D5B-CCE4-446E-9FA0-1B3E481BC15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57B9F70F-E702-45EB-94C4-565BE43B82B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ED368B6C-12DE-4F84-B842-B264E43E34D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6BA148D1-BB90-47F8-AFCE-EEEF789A8CF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F4B00602-B134-4E5C-A607-4F2308A975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F5F9242C-6185-43DA-80B6-919214433ED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CC3EA4F8-F074-47DC-A789-C861BD5D33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7773EBE7-B7B2-443D-BA0F-5CA479F924E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1302EF37-422A-454F-83C6-E6A0FFFF36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A2943079-7007-415A-B793-6306BAED6B6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FFF8F0A9-8BE0-4CD8-A17C-B4594A5CBC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id="{C1086BD3-EFFF-47BA-898C-6FA9C67B683E}"/>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F9A7DCAF-C808-492B-9559-EC6662AAA88B}"/>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id="{ABF87B71-8299-44DB-ABE7-FB777ED6CB4E}"/>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id="{3E807C8C-8CA4-4FC0-B239-CFEB3E33C34A}"/>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id="{DA4A3C23-D1F7-41CD-904A-5FC96FDC3784}"/>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71009DCB-01F2-4419-86ED-F3F19FFED6FC}"/>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id="{7239C60F-B9EF-4824-B6DE-21E676526649}"/>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id="{1CB7BC61-CC04-4D9A-9115-F5ABE3CC638B}"/>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C2A25CFE-757B-4D28-9ADD-C5B8E7261C4B}"/>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id="{3681D60E-62A4-4741-8E8A-E871E8E361F9}"/>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F1EDDBD-16F7-4117-AA4C-78806D0529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E8C7C94-0957-46C3-98D1-39318EE1EE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B4F8FE0-0F0A-45A9-9E1A-B37376CC73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040DC9D-9A72-4964-BF34-31988ACC3C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CEC2783-44D1-443F-98E2-2BCFA72B5F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91259</xdr:rowOff>
    </xdr:from>
    <xdr:to>
      <xdr:col>24</xdr:col>
      <xdr:colOff>114300</xdr:colOff>
      <xdr:row>57</xdr:row>
      <xdr:rowOff>21409</xdr:rowOff>
    </xdr:to>
    <xdr:sp macro="" textlink="">
      <xdr:nvSpPr>
        <xdr:cNvPr id="177" name="楕円 176">
          <a:extLst>
            <a:ext uri="{FF2B5EF4-FFF2-40B4-BE49-F238E27FC236}">
              <a16:creationId xmlns:a16="http://schemas.microsoft.com/office/drawing/2014/main" id="{BF6B218B-1BBB-4AFB-AE52-476F97E109C2}"/>
            </a:ext>
          </a:extLst>
        </xdr:cNvPr>
        <xdr:cNvSpPr/>
      </xdr:nvSpPr>
      <xdr:spPr>
        <a:xfrm>
          <a:off x="45847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114136</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A36A6246-1DD0-404E-8E29-AEB3AC040E1D}"/>
            </a:ext>
          </a:extLst>
        </xdr:cNvPr>
        <xdr:cNvSpPr txBox="1"/>
      </xdr:nvSpPr>
      <xdr:spPr>
        <a:xfrm>
          <a:off x="4673600" y="954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99423</xdr:rowOff>
    </xdr:from>
    <xdr:to>
      <xdr:col>20</xdr:col>
      <xdr:colOff>38100</xdr:colOff>
      <xdr:row>57</xdr:row>
      <xdr:rowOff>29573</xdr:rowOff>
    </xdr:to>
    <xdr:sp macro="" textlink="">
      <xdr:nvSpPr>
        <xdr:cNvPr id="179" name="楕円 178">
          <a:extLst>
            <a:ext uri="{FF2B5EF4-FFF2-40B4-BE49-F238E27FC236}">
              <a16:creationId xmlns:a16="http://schemas.microsoft.com/office/drawing/2014/main" id="{226CAFFA-789A-4B58-BD81-6379EB09EE33}"/>
            </a:ext>
          </a:extLst>
        </xdr:cNvPr>
        <xdr:cNvSpPr/>
      </xdr:nvSpPr>
      <xdr:spPr>
        <a:xfrm>
          <a:off x="37465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142059</xdr:rowOff>
    </xdr:from>
    <xdr:to>
      <xdr:col>24</xdr:col>
      <xdr:colOff>63500</xdr:colOff>
      <xdr:row>56</xdr:row>
      <xdr:rowOff>150223</xdr:rowOff>
    </xdr:to>
    <xdr:cxnSp macro="">
      <xdr:nvCxnSpPr>
        <xdr:cNvPr id="180" name="直線コネクタ 179">
          <a:extLst>
            <a:ext uri="{FF2B5EF4-FFF2-40B4-BE49-F238E27FC236}">
              <a16:creationId xmlns:a16="http://schemas.microsoft.com/office/drawing/2014/main" id="{C463C3A5-5116-4610-9885-2B0D6EE7D67A}"/>
            </a:ext>
          </a:extLst>
        </xdr:cNvPr>
        <xdr:cNvCxnSpPr/>
      </xdr:nvCxnSpPr>
      <xdr:spPr>
        <a:xfrm flipV="1">
          <a:off x="3797300" y="974325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109220</xdr:rowOff>
    </xdr:from>
    <xdr:to>
      <xdr:col>15</xdr:col>
      <xdr:colOff>101600</xdr:colOff>
      <xdr:row>57</xdr:row>
      <xdr:rowOff>39370</xdr:rowOff>
    </xdr:to>
    <xdr:sp macro="" textlink="">
      <xdr:nvSpPr>
        <xdr:cNvPr id="181" name="楕円 180">
          <a:extLst>
            <a:ext uri="{FF2B5EF4-FFF2-40B4-BE49-F238E27FC236}">
              <a16:creationId xmlns:a16="http://schemas.microsoft.com/office/drawing/2014/main" id="{E474F4BB-B60C-4538-8159-8A14633C6A30}"/>
            </a:ext>
          </a:extLst>
        </xdr:cNvPr>
        <xdr:cNvSpPr/>
      </xdr:nvSpPr>
      <xdr:spPr>
        <a:xfrm>
          <a:off x="2857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150223</xdr:rowOff>
    </xdr:from>
    <xdr:to>
      <xdr:col>19</xdr:col>
      <xdr:colOff>177800</xdr:colOff>
      <xdr:row>56</xdr:row>
      <xdr:rowOff>160020</xdr:rowOff>
    </xdr:to>
    <xdr:cxnSp macro="">
      <xdr:nvCxnSpPr>
        <xdr:cNvPr id="182" name="直線コネクタ 181">
          <a:extLst>
            <a:ext uri="{FF2B5EF4-FFF2-40B4-BE49-F238E27FC236}">
              <a16:creationId xmlns:a16="http://schemas.microsoft.com/office/drawing/2014/main" id="{18BAAA05-D748-42DF-854B-0CA7ADE4E82C}"/>
            </a:ext>
          </a:extLst>
        </xdr:cNvPr>
        <xdr:cNvCxnSpPr/>
      </xdr:nvCxnSpPr>
      <xdr:spPr>
        <a:xfrm flipV="1">
          <a:off x="2908300" y="97514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120650</xdr:rowOff>
    </xdr:from>
    <xdr:to>
      <xdr:col>10</xdr:col>
      <xdr:colOff>165100</xdr:colOff>
      <xdr:row>57</xdr:row>
      <xdr:rowOff>50800</xdr:rowOff>
    </xdr:to>
    <xdr:sp macro="" textlink="">
      <xdr:nvSpPr>
        <xdr:cNvPr id="183" name="楕円 182">
          <a:extLst>
            <a:ext uri="{FF2B5EF4-FFF2-40B4-BE49-F238E27FC236}">
              <a16:creationId xmlns:a16="http://schemas.microsoft.com/office/drawing/2014/main" id="{E6D89808-A692-4AB0-9636-C8C50FEF87AF}"/>
            </a:ext>
          </a:extLst>
        </xdr:cNvPr>
        <xdr:cNvSpPr/>
      </xdr:nvSpPr>
      <xdr:spPr>
        <a:xfrm>
          <a:off x="1968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160020</xdr:rowOff>
    </xdr:from>
    <xdr:to>
      <xdr:col>15</xdr:col>
      <xdr:colOff>50800</xdr:colOff>
      <xdr:row>57</xdr:row>
      <xdr:rowOff>0</xdr:rowOff>
    </xdr:to>
    <xdr:cxnSp macro="">
      <xdr:nvCxnSpPr>
        <xdr:cNvPr id="184" name="直線コネクタ 183">
          <a:extLst>
            <a:ext uri="{FF2B5EF4-FFF2-40B4-BE49-F238E27FC236}">
              <a16:creationId xmlns:a16="http://schemas.microsoft.com/office/drawing/2014/main" id="{24DB2A59-EFDE-4462-A60C-339469CF1923}"/>
            </a:ext>
          </a:extLst>
        </xdr:cNvPr>
        <xdr:cNvCxnSpPr/>
      </xdr:nvCxnSpPr>
      <xdr:spPr>
        <a:xfrm flipV="1">
          <a:off x="2019300" y="9761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81DAE90D-90B0-47F2-A43A-D57D1906EE3F}"/>
            </a:ext>
          </a:extLst>
        </xdr:cNvPr>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F6BE3F6D-B6DC-4C0B-A945-E5F7609989BA}"/>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349081D2-DAC4-487A-90D9-6ED2AD1F3155}"/>
            </a:ext>
          </a:extLst>
        </xdr:cNvPr>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46100</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6401865A-0173-470A-9748-0517826F90CA}"/>
            </a:ext>
          </a:extLst>
        </xdr:cNvPr>
        <xdr:cNvSpPr txBox="1"/>
      </xdr:nvSpPr>
      <xdr:spPr>
        <a:xfrm>
          <a:off x="3582044" y="947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55897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6DC4C071-887F-4919-8E45-1A34CF204A07}"/>
            </a:ext>
          </a:extLst>
        </xdr:cNvPr>
        <xdr:cNvSpPr txBox="1"/>
      </xdr:nvSpPr>
      <xdr:spPr>
        <a:xfrm>
          <a:off x="2705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67327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FDFDF387-3C4E-44AE-AD0F-403C613BC8C7}"/>
            </a:ext>
          </a:extLst>
        </xdr:cNvPr>
        <xdr:cNvSpPr txBox="1"/>
      </xdr:nvSpPr>
      <xdr:spPr>
        <a:xfrm>
          <a:off x="1816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EA414FA-E359-44F4-9E7D-E14DBCD849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D86BCBBE-2160-40B6-8D87-B4D7D1B6B1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19AC487C-7B7F-4942-8A7A-7455853B08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BF311106-C4D9-400E-821F-F39D9998E7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9E78CDCD-79FD-4CD1-BDFB-6F6C3AB4811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5FA49414-27A0-45B7-A9B7-D6D014A3CE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7EA300CB-AA76-4B65-9F62-781D1707EE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22FCF9D0-6FD3-4845-849D-604672D0A0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EDA13E63-F55C-49B8-9052-2AF562209C4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6140BF21-BD3C-40C4-8BAC-2345F55E8B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64060A3A-9001-4694-AD69-0A811707F5C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68A94CC3-B8A4-47FB-94E8-411E3CABCB0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27FD248A-337A-4329-B6DB-E87F491FFA0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7185F5E3-8EF7-4316-8347-05E0347E059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4E4AB7F1-CFB6-4589-ABFA-9861F1E89BF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id="{4867B178-116B-45A5-8044-D91C355A55F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C57082D7-D5C3-40F0-81FC-C3EFF7A52D1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id="{9B1B164E-0490-4D50-B13F-8C00FB24928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C530E64E-540D-4FCC-A3A6-B406F0A4128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id="{7612232A-1BF3-46E0-B2D2-59FA2A94CE8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8400C69E-A048-4D70-9729-8937B988A21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1EA27636-6FD7-45C0-BFDE-95A02FA4B95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23980DEC-20E4-4A35-B4A0-29CC4629AA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id="{9F09429B-9B6F-4B7A-A083-A8AEAE0A44C0}"/>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4FBC23BB-7B38-4194-8317-0732BC1CF15C}"/>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id="{C7D1A854-652E-4179-B375-8E252A656FED}"/>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2591C94D-931F-4176-994C-C7008DE3430B}"/>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id="{2079BF05-549C-45F1-9DDA-C3443C7FFAFB}"/>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22D08222-3F34-4906-939A-A8766AA74D86}"/>
            </a:ext>
          </a:extLst>
        </xdr:cNvPr>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id="{1A03C6C3-2A92-45D2-81EA-871515B047F2}"/>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id="{B32BA930-00B4-43A2-9B94-5B11DED2DC62}"/>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id="{2CF61829-BB48-409C-ADA8-4208C8675791}"/>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id="{6304B4C5-F279-41A7-A674-011F1171F3D6}"/>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06816F2-2E77-4A72-9283-2221C3AB90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F68C5A3-3276-420D-83EA-BF2B65611C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C31F7DC0-E696-447B-83BB-401B8D2727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5E5CB5F-D6B3-4206-95DA-63C45586B4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479E0B2-0A5C-4E5F-98BF-DCCB2C0E03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134109</xdr:rowOff>
    </xdr:from>
    <xdr:to>
      <xdr:col>55</xdr:col>
      <xdr:colOff>50800</xdr:colOff>
      <xdr:row>64</xdr:row>
      <xdr:rowOff>64259</xdr:rowOff>
    </xdr:to>
    <xdr:sp macro="" textlink="">
      <xdr:nvSpPr>
        <xdr:cNvPr id="229" name="楕円 228">
          <a:extLst>
            <a:ext uri="{FF2B5EF4-FFF2-40B4-BE49-F238E27FC236}">
              <a16:creationId xmlns:a16="http://schemas.microsoft.com/office/drawing/2014/main" id="{3AB304BB-B5FA-47F7-8343-06F2C5AE640F}"/>
            </a:ext>
          </a:extLst>
        </xdr:cNvPr>
        <xdr:cNvSpPr/>
      </xdr:nvSpPr>
      <xdr:spPr>
        <a:xfrm>
          <a:off x="10426700" y="109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49036</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8D26EA79-4E4F-411D-AB35-8C77712FC830}"/>
            </a:ext>
          </a:extLst>
        </xdr:cNvPr>
        <xdr:cNvSpPr txBox="1"/>
      </xdr:nvSpPr>
      <xdr:spPr>
        <a:xfrm>
          <a:off x="10515600" y="108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134753</xdr:rowOff>
    </xdr:from>
    <xdr:to>
      <xdr:col>50</xdr:col>
      <xdr:colOff>165100</xdr:colOff>
      <xdr:row>64</xdr:row>
      <xdr:rowOff>64903</xdr:rowOff>
    </xdr:to>
    <xdr:sp macro="" textlink="">
      <xdr:nvSpPr>
        <xdr:cNvPr id="231" name="楕円 230">
          <a:extLst>
            <a:ext uri="{FF2B5EF4-FFF2-40B4-BE49-F238E27FC236}">
              <a16:creationId xmlns:a16="http://schemas.microsoft.com/office/drawing/2014/main" id="{AA2C5427-E5D0-4CAA-8622-12EF6E754DB6}"/>
            </a:ext>
          </a:extLst>
        </xdr:cNvPr>
        <xdr:cNvSpPr/>
      </xdr:nvSpPr>
      <xdr:spPr>
        <a:xfrm>
          <a:off x="9588500" y="1093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13459</xdr:rowOff>
    </xdr:from>
    <xdr:to>
      <xdr:col>55</xdr:col>
      <xdr:colOff>0</xdr:colOff>
      <xdr:row>64</xdr:row>
      <xdr:rowOff>14103</xdr:rowOff>
    </xdr:to>
    <xdr:cxnSp macro="">
      <xdr:nvCxnSpPr>
        <xdr:cNvPr id="232" name="直線コネクタ 231">
          <a:extLst>
            <a:ext uri="{FF2B5EF4-FFF2-40B4-BE49-F238E27FC236}">
              <a16:creationId xmlns:a16="http://schemas.microsoft.com/office/drawing/2014/main" id="{43E3A142-8620-4768-A959-9389E803F7A9}"/>
            </a:ext>
          </a:extLst>
        </xdr:cNvPr>
        <xdr:cNvCxnSpPr/>
      </xdr:nvCxnSpPr>
      <xdr:spPr>
        <a:xfrm flipV="1">
          <a:off x="9639300" y="10986259"/>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135234</xdr:rowOff>
    </xdr:from>
    <xdr:to>
      <xdr:col>46</xdr:col>
      <xdr:colOff>38100</xdr:colOff>
      <xdr:row>64</xdr:row>
      <xdr:rowOff>65384</xdr:rowOff>
    </xdr:to>
    <xdr:sp macro="" textlink="">
      <xdr:nvSpPr>
        <xdr:cNvPr id="233" name="楕円 232">
          <a:extLst>
            <a:ext uri="{FF2B5EF4-FFF2-40B4-BE49-F238E27FC236}">
              <a16:creationId xmlns:a16="http://schemas.microsoft.com/office/drawing/2014/main" id="{0CFCF373-393C-43BB-9B63-1FEA38BD0737}"/>
            </a:ext>
          </a:extLst>
        </xdr:cNvPr>
        <xdr:cNvSpPr/>
      </xdr:nvSpPr>
      <xdr:spPr>
        <a:xfrm>
          <a:off x="8699500" y="109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14103</xdr:rowOff>
    </xdr:from>
    <xdr:to>
      <xdr:col>50</xdr:col>
      <xdr:colOff>114300</xdr:colOff>
      <xdr:row>64</xdr:row>
      <xdr:rowOff>14584</xdr:rowOff>
    </xdr:to>
    <xdr:cxnSp macro="">
      <xdr:nvCxnSpPr>
        <xdr:cNvPr id="234" name="直線コネクタ 233">
          <a:extLst>
            <a:ext uri="{FF2B5EF4-FFF2-40B4-BE49-F238E27FC236}">
              <a16:creationId xmlns:a16="http://schemas.microsoft.com/office/drawing/2014/main" id="{C258E80C-F8B9-414B-B6C5-3B5427424A22}"/>
            </a:ext>
          </a:extLst>
        </xdr:cNvPr>
        <xdr:cNvCxnSpPr/>
      </xdr:nvCxnSpPr>
      <xdr:spPr>
        <a:xfrm flipV="1">
          <a:off x="8750300" y="10986903"/>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135318</xdr:rowOff>
    </xdr:from>
    <xdr:to>
      <xdr:col>41</xdr:col>
      <xdr:colOff>101600</xdr:colOff>
      <xdr:row>64</xdr:row>
      <xdr:rowOff>65468</xdr:rowOff>
    </xdr:to>
    <xdr:sp macro="" textlink="">
      <xdr:nvSpPr>
        <xdr:cNvPr id="235" name="楕円 234">
          <a:extLst>
            <a:ext uri="{FF2B5EF4-FFF2-40B4-BE49-F238E27FC236}">
              <a16:creationId xmlns:a16="http://schemas.microsoft.com/office/drawing/2014/main" id="{E3D33FC1-4FD4-44AF-8078-2C3C54A21414}"/>
            </a:ext>
          </a:extLst>
        </xdr:cNvPr>
        <xdr:cNvSpPr/>
      </xdr:nvSpPr>
      <xdr:spPr>
        <a:xfrm>
          <a:off x="7810500" y="109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14584</xdr:rowOff>
    </xdr:from>
    <xdr:to>
      <xdr:col>45</xdr:col>
      <xdr:colOff>177800</xdr:colOff>
      <xdr:row>64</xdr:row>
      <xdr:rowOff>14668</xdr:rowOff>
    </xdr:to>
    <xdr:cxnSp macro="">
      <xdr:nvCxnSpPr>
        <xdr:cNvPr id="236" name="直線コネクタ 235">
          <a:extLst>
            <a:ext uri="{FF2B5EF4-FFF2-40B4-BE49-F238E27FC236}">
              <a16:creationId xmlns:a16="http://schemas.microsoft.com/office/drawing/2014/main" id="{348C2A1A-36F8-4DB2-BC90-8D64D22720B8}"/>
            </a:ext>
          </a:extLst>
        </xdr:cNvPr>
        <xdr:cNvCxnSpPr/>
      </xdr:nvCxnSpPr>
      <xdr:spPr>
        <a:xfrm flipV="1">
          <a:off x="7861300" y="10987384"/>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34B8D877-7904-4366-8A13-264757B431A8}"/>
            </a:ext>
          </a:extLst>
        </xdr:cNvPr>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D60467F1-F321-4B52-83E6-7FA46BA77D53}"/>
            </a:ext>
          </a:extLst>
        </xdr:cNvPr>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55BFE649-2DF6-4675-A30C-35D5069452C9}"/>
            </a:ext>
          </a:extLst>
        </xdr:cNvPr>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56030</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50A81DED-C849-48B6-AE75-A6B1D29F8F4E}"/>
            </a:ext>
          </a:extLst>
        </xdr:cNvPr>
        <xdr:cNvSpPr txBox="1"/>
      </xdr:nvSpPr>
      <xdr:spPr>
        <a:xfrm>
          <a:off x="9359411" y="1102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56511</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DA335F3C-162E-435F-9C55-31FAF973D347}"/>
            </a:ext>
          </a:extLst>
        </xdr:cNvPr>
        <xdr:cNvSpPr txBox="1"/>
      </xdr:nvSpPr>
      <xdr:spPr>
        <a:xfrm>
          <a:off x="8483111" y="110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56595</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930652AD-F494-4077-B79C-4BD6DC2B7C3F}"/>
            </a:ext>
          </a:extLst>
        </xdr:cNvPr>
        <xdr:cNvSpPr txBox="1"/>
      </xdr:nvSpPr>
      <xdr:spPr>
        <a:xfrm>
          <a:off x="7594111" y="1102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C70CA8FC-4C2E-447A-B385-CD9C63B0E0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4C3677D1-7583-4FFB-9D14-144BE600149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897C0BBD-53CC-420F-ACFC-1A789FF8D2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630BDC80-768D-43D1-8C95-567E4004215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6DF8BCBB-9AF4-457F-ADD9-30F3D88A50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672F698-1F28-48CF-B5D5-15F39C8FF9D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C5795752-9137-4344-9422-198A8B7B2DB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15A3930E-C1D0-46D3-A9AD-F12AD391BD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76FCB415-1491-4234-92D5-7D79F59CAEE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FE208AAB-4937-42DD-9FEF-003C7FC063C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25E6F37C-98D8-474D-88FF-860B0CDD77B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E78BD984-4770-4860-A9C3-830951C1E74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806A918E-7A3A-48C2-91C8-6F313273802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D99FC0B5-FCF1-4AAB-A600-76E32FB72C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4B8A9071-1419-4067-9723-65F14323D67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B8B6D126-2AD3-4563-A56A-38752F2B627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536E7E6A-ACF9-4D8F-B661-6A3C0157A07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4029FDD5-DAEF-41A7-9E74-97DB8AA58DC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C72C6D35-FA31-4D0B-B950-9F256CA5C69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46BE402B-810D-4546-9C29-376B5247BDE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641D252E-DB57-4143-B807-F651B89F89B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B3E8F6D0-81AC-4468-AF03-85F54F2E2E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D1C53BBF-942D-4B31-842F-E1220464E68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2E02D7E2-078D-4DF3-8CED-2BE15765AA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a:extLst>
            <a:ext uri="{FF2B5EF4-FFF2-40B4-BE49-F238E27FC236}">
              <a16:creationId xmlns:a16="http://schemas.microsoft.com/office/drawing/2014/main" id="{B7A8F4F2-89ED-453C-B28A-B4634F0EFAB6}"/>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297CC8A1-4280-43BA-88FF-16103AC5D084}"/>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a:extLst>
            <a:ext uri="{FF2B5EF4-FFF2-40B4-BE49-F238E27FC236}">
              <a16:creationId xmlns:a16="http://schemas.microsoft.com/office/drawing/2014/main" id="{AA569281-B177-4349-A369-08F942F821CF}"/>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a:extLst>
            <a:ext uri="{FF2B5EF4-FFF2-40B4-BE49-F238E27FC236}">
              <a16:creationId xmlns:a16="http://schemas.microsoft.com/office/drawing/2014/main" id="{19A001F8-7634-410B-B62E-F74CD477B62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a:extLst>
            <a:ext uri="{FF2B5EF4-FFF2-40B4-BE49-F238E27FC236}">
              <a16:creationId xmlns:a16="http://schemas.microsoft.com/office/drawing/2014/main" id="{A4F5A6C7-A1BE-4A77-BA0F-6CA54B70D5A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AFE8807D-D5A0-4D38-91CC-F01100D995C5}"/>
            </a:ext>
          </a:extLst>
        </xdr:cNvPr>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a:extLst>
            <a:ext uri="{FF2B5EF4-FFF2-40B4-BE49-F238E27FC236}">
              <a16:creationId xmlns:a16="http://schemas.microsoft.com/office/drawing/2014/main" id="{CFBC7EFD-10F9-4618-A0E0-3ED85A10DBCC}"/>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a:extLst>
            <a:ext uri="{FF2B5EF4-FFF2-40B4-BE49-F238E27FC236}">
              <a16:creationId xmlns:a16="http://schemas.microsoft.com/office/drawing/2014/main" id="{ED5E8B9D-A576-41DD-BC0B-3BFBC5B59144}"/>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a:extLst>
            <a:ext uri="{FF2B5EF4-FFF2-40B4-BE49-F238E27FC236}">
              <a16:creationId xmlns:a16="http://schemas.microsoft.com/office/drawing/2014/main" id="{243D73F9-A7C1-4C6F-8895-79533155BED5}"/>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a:extLst>
            <a:ext uri="{FF2B5EF4-FFF2-40B4-BE49-F238E27FC236}">
              <a16:creationId xmlns:a16="http://schemas.microsoft.com/office/drawing/2014/main" id="{A344B4FD-0FA1-43B1-8DB2-54FE9894EC90}"/>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BD7CC48-C87A-4A94-8066-1B03896C89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487B339-0FD4-4F4E-8529-FA9453F811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C126644-0890-431C-8E5B-1613329466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887115E-CCC6-43B4-848A-AC47AD2C01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B64FF8C-602F-4336-BCEE-8F5A9F1524C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82" name="楕円 281">
          <a:extLst>
            <a:ext uri="{FF2B5EF4-FFF2-40B4-BE49-F238E27FC236}">
              <a16:creationId xmlns:a16="http://schemas.microsoft.com/office/drawing/2014/main" id="{5D10E64F-9858-42BC-96D5-FCA33D93826A}"/>
            </a:ext>
          </a:extLst>
        </xdr:cNvPr>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40022</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23CF1F35-0193-43C5-B5D5-B7461C1CFC57}"/>
            </a:ext>
          </a:extLst>
        </xdr:cNvPr>
        <xdr:cNvSpPr txBox="1"/>
      </xdr:nvSpPr>
      <xdr:spPr>
        <a:xfrm>
          <a:off x="4673600"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284" name="楕円 283">
          <a:extLst>
            <a:ext uri="{FF2B5EF4-FFF2-40B4-BE49-F238E27FC236}">
              <a16:creationId xmlns:a16="http://schemas.microsoft.com/office/drawing/2014/main" id="{EA2FF15A-7337-43C2-9A7D-F3AAF4F967FE}"/>
            </a:ext>
          </a:extLst>
        </xdr:cNvPr>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112395</xdr:rowOff>
    </xdr:from>
    <xdr:to>
      <xdr:col>24</xdr:col>
      <xdr:colOff>63500</xdr:colOff>
      <xdr:row>82</xdr:row>
      <xdr:rowOff>150495</xdr:rowOff>
    </xdr:to>
    <xdr:cxnSp macro="">
      <xdr:nvCxnSpPr>
        <xdr:cNvPr id="285" name="直線コネクタ 284">
          <a:extLst>
            <a:ext uri="{FF2B5EF4-FFF2-40B4-BE49-F238E27FC236}">
              <a16:creationId xmlns:a16="http://schemas.microsoft.com/office/drawing/2014/main" id="{07D6114B-33B3-4FFB-9F61-750882970D79}"/>
            </a:ext>
          </a:extLst>
        </xdr:cNvPr>
        <xdr:cNvCxnSpPr/>
      </xdr:nvCxnSpPr>
      <xdr:spPr>
        <a:xfrm flipV="1">
          <a:off x="3797300" y="14171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137795</xdr:rowOff>
    </xdr:from>
    <xdr:to>
      <xdr:col>15</xdr:col>
      <xdr:colOff>101600</xdr:colOff>
      <xdr:row>83</xdr:row>
      <xdr:rowOff>67945</xdr:rowOff>
    </xdr:to>
    <xdr:sp macro="" textlink="">
      <xdr:nvSpPr>
        <xdr:cNvPr id="286" name="楕円 285">
          <a:extLst>
            <a:ext uri="{FF2B5EF4-FFF2-40B4-BE49-F238E27FC236}">
              <a16:creationId xmlns:a16="http://schemas.microsoft.com/office/drawing/2014/main" id="{A318055A-7324-4F14-ADD1-442C126FC7EC}"/>
            </a:ext>
          </a:extLst>
        </xdr:cNvPr>
        <xdr:cNvSpPr/>
      </xdr:nvSpPr>
      <xdr:spPr>
        <a:xfrm>
          <a:off x="2857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17145</xdr:rowOff>
    </xdr:to>
    <xdr:cxnSp macro="">
      <xdr:nvCxnSpPr>
        <xdr:cNvPr id="287" name="直線コネクタ 286">
          <a:extLst>
            <a:ext uri="{FF2B5EF4-FFF2-40B4-BE49-F238E27FC236}">
              <a16:creationId xmlns:a16="http://schemas.microsoft.com/office/drawing/2014/main" id="{1413B6F1-D67C-4192-8D65-C8F5456E07C7}"/>
            </a:ext>
          </a:extLst>
        </xdr:cNvPr>
        <xdr:cNvCxnSpPr/>
      </xdr:nvCxnSpPr>
      <xdr:spPr>
        <a:xfrm flipV="1">
          <a:off x="2908300" y="1420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288" name="楕円 287">
          <a:extLst>
            <a:ext uri="{FF2B5EF4-FFF2-40B4-BE49-F238E27FC236}">
              <a16:creationId xmlns:a16="http://schemas.microsoft.com/office/drawing/2014/main" id="{56FC88FD-E3DE-48D0-A1F5-8E2A2F5E9108}"/>
            </a:ext>
          </a:extLst>
        </xdr:cNvPr>
        <xdr:cNvSpPr/>
      </xdr:nvSpPr>
      <xdr:spPr>
        <a:xfrm>
          <a:off x="196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17145</xdr:rowOff>
    </xdr:from>
    <xdr:to>
      <xdr:col>15</xdr:col>
      <xdr:colOff>50800</xdr:colOff>
      <xdr:row>83</xdr:row>
      <xdr:rowOff>55245</xdr:rowOff>
    </xdr:to>
    <xdr:cxnSp macro="">
      <xdr:nvCxnSpPr>
        <xdr:cNvPr id="289" name="直線コネクタ 288">
          <a:extLst>
            <a:ext uri="{FF2B5EF4-FFF2-40B4-BE49-F238E27FC236}">
              <a16:creationId xmlns:a16="http://schemas.microsoft.com/office/drawing/2014/main" id="{9676003B-7E9F-4CAC-B8E4-3C06D4196559}"/>
            </a:ext>
          </a:extLst>
        </xdr:cNvPr>
        <xdr:cNvCxnSpPr/>
      </xdr:nvCxnSpPr>
      <xdr:spPr>
        <a:xfrm flipV="1">
          <a:off x="2019300" y="14247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90" name="n_1aveValue【公営住宅】&#10;有形固定資産減価償却率">
          <a:extLst>
            <a:ext uri="{FF2B5EF4-FFF2-40B4-BE49-F238E27FC236}">
              <a16:creationId xmlns:a16="http://schemas.microsoft.com/office/drawing/2014/main" id="{1166D3D8-386E-406F-9E05-2B5E9E69D6FC}"/>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1" name="n_2aveValue【公営住宅】&#10;有形固定資産減価償却率">
          <a:extLst>
            <a:ext uri="{FF2B5EF4-FFF2-40B4-BE49-F238E27FC236}">
              <a16:creationId xmlns:a16="http://schemas.microsoft.com/office/drawing/2014/main" id="{C6F7E0A0-5A69-45D7-B491-A1F12A1C3DB6}"/>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92" name="n_3aveValue【公営住宅】&#10;有形固定資産減価償却率">
          <a:extLst>
            <a:ext uri="{FF2B5EF4-FFF2-40B4-BE49-F238E27FC236}">
              <a16:creationId xmlns:a16="http://schemas.microsoft.com/office/drawing/2014/main" id="{068772C3-5EF7-4188-A99E-4F68B44DE793}"/>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20972</xdr:rowOff>
    </xdr:from>
    <xdr:ext cx="405111" cy="259045"/>
    <xdr:sp macro="" textlink="">
      <xdr:nvSpPr>
        <xdr:cNvPr id="293" name="n_1mainValue【公営住宅】&#10;有形固定資産減価償却率">
          <a:extLst>
            <a:ext uri="{FF2B5EF4-FFF2-40B4-BE49-F238E27FC236}">
              <a16:creationId xmlns:a16="http://schemas.microsoft.com/office/drawing/2014/main" id="{881BAD26-E4DC-428D-9ACD-E151B7188ADA}"/>
            </a:ext>
          </a:extLst>
        </xdr:cNvPr>
        <xdr:cNvSpPr txBox="1"/>
      </xdr:nvSpPr>
      <xdr:spPr>
        <a:xfrm>
          <a:off x="3582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294" name="n_2mainValue【公営住宅】&#10;有形固定資産減価償却率">
          <a:extLst>
            <a:ext uri="{FF2B5EF4-FFF2-40B4-BE49-F238E27FC236}">
              <a16:creationId xmlns:a16="http://schemas.microsoft.com/office/drawing/2014/main" id="{EEA3D42A-F4BE-4236-9EDF-7B39E172FEEB}"/>
            </a:ext>
          </a:extLst>
        </xdr:cNvPr>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97172</xdr:rowOff>
    </xdr:from>
    <xdr:ext cx="405111" cy="259045"/>
    <xdr:sp macro="" textlink="">
      <xdr:nvSpPr>
        <xdr:cNvPr id="295" name="n_3mainValue【公営住宅】&#10;有形固定資産減価償却率">
          <a:extLst>
            <a:ext uri="{FF2B5EF4-FFF2-40B4-BE49-F238E27FC236}">
              <a16:creationId xmlns:a16="http://schemas.microsoft.com/office/drawing/2014/main" id="{E24C0C57-6C55-455B-A915-FEEFB3550684}"/>
            </a:ext>
          </a:extLst>
        </xdr:cNvPr>
        <xdr:cNvSpPr txBox="1"/>
      </xdr:nvSpPr>
      <xdr:spPr>
        <a:xfrm>
          <a:off x="1816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2834953D-0013-4F6B-B119-AF7434B0E1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50D37961-7AF1-40F0-8319-DB19CA0F92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EBB80958-79C8-43B6-856F-48715948ED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81D9713-9883-4A93-B9A0-87B2C8BD3C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C3FEF1F2-93D8-42E7-86A4-18A35B15160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B9647A3E-0B5F-4FEA-8264-74CB950766A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D9940C7F-A28C-43FC-9AEB-19EF55CC7B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B6468E3E-1C8C-4081-9EAD-2679AC7DBA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409635A9-7A81-45F2-96B2-CE1404A3C1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5494287C-4D7A-49CD-A0DC-407B611CDBD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23A421E8-1097-4E1D-BE60-61686BBE582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E82CE9C9-3A8B-4CC8-BA17-2785F5CDAE1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B2C04F7D-36A9-42A3-9A4B-A1F750BD8F2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3A540ED7-DC6E-4966-8C3C-C920109BD0C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BAB12BB1-8B1B-4817-A9EE-96CF357508A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D8E3CCCC-D4C4-4DE9-B76B-86E2DE6E861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60DB81AB-B5F9-410F-81DA-4302564D0FA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5246200E-2663-48EF-B404-83FEFE5B443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5272E0D3-72D5-4C6B-9DF5-C0DD205948C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12C56E2A-9118-44F8-A9CB-64E40753693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14DFD365-168D-4A3F-80E0-77BE45C153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DA4EB9DF-0C91-43D4-9B5D-C5CC117E97E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4055F202-B363-4D9B-AF30-CA5E57EDA8A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a:extLst>
            <a:ext uri="{FF2B5EF4-FFF2-40B4-BE49-F238E27FC236}">
              <a16:creationId xmlns:a16="http://schemas.microsoft.com/office/drawing/2014/main" id="{5733C702-A92A-447A-BF77-08409D7B57EE}"/>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a:extLst>
            <a:ext uri="{FF2B5EF4-FFF2-40B4-BE49-F238E27FC236}">
              <a16:creationId xmlns:a16="http://schemas.microsoft.com/office/drawing/2014/main" id="{4878F065-DC2C-4CAA-B430-17D0E32761CC}"/>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a:extLst>
            <a:ext uri="{FF2B5EF4-FFF2-40B4-BE49-F238E27FC236}">
              <a16:creationId xmlns:a16="http://schemas.microsoft.com/office/drawing/2014/main" id="{7A358C5D-3D89-4C06-A555-B53856B067A9}"/>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a:extLst>
            <a:ext uri="{FF2B5EF4-FFF2-40B4-BE49-F238E27FC236}">
              <a16:creationId xmlns:a16="http://schemas.microsoft.com/office/drawing/2014/main" id="{E112D6D6-B8EA-4EC1-8E40-979759E8A250}"/>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a:extLst>
            <a:ext uri="{FF2B5EF4-FFF2-40B4-BE49-F238E27FC236}">
              <a16:creationId xmlns:a16="http://schemas.microsoft.com/office/drawing/2014/main" id="{C3F0AC27-A5E4-46CB-AD7D-7FB3A5719467}"/>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a:extLst>
            <a:ext uri="{FF2B5EF4-FFF2-40B4-BE49-F238E27FC236}">
              <a16:creationId xmlns:a16="http://schemas.microsoft.com/office/drawing/2014/main" id="{55E93AF3-2C69-4466-9136-C0F0B8F040C5}"/>
            </a:ext>
          </a:extLst>
        </xdr:cNvPr>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a:extLst>
            <a:ext uri="{FF2B5EF4-FFF2-40B4-BE49-F238E27FC236}">
              <a16:creationId xmlns:a16="http://schemas.microsoft.com/office/drawing/2014/main" id="{F93E2BD2-39BE-4BC5-A1C1-406F42C67A4B}"/>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a:extLst>
            <a:ext uri="{FF2B5EF4-FFF2-40B4-BE49-F238E27FC236}">
              <a16:creationId xmlns:a16="http://schemas.microsoft.com/office/drawing/2014/main" id="{6846309E-ADD6-43D6-8536-E969ACE11858}"/>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a:extLst>
            <a:ext uri="{FF2B5EF4-FFF2-40B4-BE49-F238E27FC236}">
              <a16:creationId xmlns:a16="http://schemas.microsoft.com/office/drawing/2014/main" id="{81D20B80-9FE2-46C2-ACCA-E80AC35C888F}"/>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a:extLst>
            <a:ext uri="{FF2B5EF4-FFF2-40B4-BE49-F238E27FC236}">
              <a16:creationId xmlns:a16="http://schemas.microsoft.com/office/drawing/2014/main" id="{D0B4F411-71B3-4924-9C8D-252831E4F7FB}"/>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B5B5BDBB-F54A-42A9-AD15-A9193D1629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D8C776C8-BA2D-4891-955F-4A817EA4D23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41B2A3F-9CA2-48CC-AAA4-FE2C54B179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7FB94AC6-EF3E-46FE-8ADB-D2D8A4B2B3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8BD9ADF-AA12-4791-B163-16B1B3176A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116460</xdr:rowOff>
    </xdr:from>
    <xdr:to>
      <xdr:col>55</xdr:col>
      <xdr:colOff>50800</xdr:colOff>
      <xdr:row>86</xdr:row>
      <xdr:rowOff>46610</xdr:rowOff>
    </xdr:to>
    <xdr:sp macro="" textlink="">
      <xdr:nvSpPr>
        <xdr:cNvPr id="334" name="楕円 333">
          <a:extLst>
            <a:ext uri="{FF2B5EF4-FFF2-40B4-BE49-F238E27FC236}">
              <a16:creationId xmlns:a16="http://schemas.microsoft.com/office/drawing/2014/main" id="{8B0A0F23-9628-4AF1-A769-BE9CA49D8133}"/>
            </a:ext>
          </a:extLst>
        </xdr:cNvPr>
        <xdr:cNvSpPr/>
      </xdr:nvSpPr>
      <xdr:spPr>
        <a:xfrm>
          <a:off x="104267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31387</xdr:rowOff>
    </xdr:from>
    <xdr:ext cx="469744" cy="259045"/>
    <xdr:sp macro="" textlink="">
      <xdr:nvSpPr>
        <xdr:cNvPr id="335" name="【公営住宅】&#10;一人当たり面積該当値テキスト">
          <a:extLst>
            <a:ext uri="{FF2B5EF4-FFF2-40B4-BE49-F238E27FC236}">
              <a16:creationId xmlns:a16="http://schemas.microsoft.com/office/drawing/2014/main" id="{A2DFF82B-F9EE-4346-A5E3-1BD532A69ACF}"/>
            </a:ext>
          </a:extLst>
        </xdr:cNvPr>
        <xdr:cNvSpPr txBox="1"/>
      </xdr:nvSpPr>
      <xdr:spPr>
        <a:xfrm>
          <a:off x="10515600" y="146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36" name="楕円 335">
          <a:extLst>
            <a:ext uri="{FF2B5EF4-FFF2-40B4-BE49-F238E27FC236}">
              <a16:creationId xmlns:a16="http://schemas.microsoft.com/office/drawing/2014/main" id="{85679282-B14C-4758-A6C8-AC9C38E20F91}"/>
            </a:ext>
          </a:extLst>
        </xdr:cNvPr>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167260</xdr:rowOff>
    </xdr:from>
    <xdr:to>
      <xdr:col>55</xdr:col>
      <xdr:colOff>0</xdr:colOff>
      <xdr:row>85</xdr:row>
      <xdr:rowOff>168402</xdr:rowOff>
    </xdr:to>
    <xdr:cxnSp macro="">
      <xdr:nvCxnSpPr>
        <xdr:cNvPr id="337" name="直線コネクタ 336">
          <a:extLst>
            <a:ext uri="{FF2B5EF4-FFF2-40B4-BE49-F238E27FC236}">
              <a16:creationId xmlns:a16="http://schemas.microsoft.com/office/drawing/2014/main" id="{C18A7385-07E4-4163-A33C-3422B1E18EC9}"/>
            </a:ext>
          </a:extLst>
        </xdr:cNvPr>
        <xdr:cNvCxnSpPr/>
      </xdr:nvCxnSpPr>
      <xdr:spPr>
        <a:xfrm flipV="1">
          <a:off x="9639300" y="1474051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118363</xdr:rowOff>
    </xdr:from>
    <xdr:to>
      <xdr:col>46</xdr:col>
      <xdr:colOff>38100</xdr:colOff>
      <xdr:row>86</xdr:row>
      <xdr:rowOff>48513</xdr:rowOff>
    </xdr:to>
    <xdr:sp macro="" textlink="">
      <xdr:nvSpPr>
        <xdr:cNvPr id="338" name="楕円 337">
          <a:extLst>
            <a:ext uri="{FF2B5EF4-FFF2-40B4-BE49-F238E27FC236}">
              <a16:creationId xmlns:a16="http://schemas.microsoft.com/office/drawing/2014/main" id="{0E40D5EC-DDE2-45E7-90C0-17FF93891905}"/>
            </a:ext>
          </a:extLst>
        </xdr:cNvPr>
        <xdr:cNvSpPr/>
      </xdr:nvSpPr>
      <xdr:spPr>
        <a:xfrm>
          <a:off x="8699500" y="146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169163</xdr:rowOff>
    </xdr:to>
    <xdr:cxnSp macro="">
      <xdr:nvCxnSpPr>
        <xdr:cNvPr id="339" name="直線コネクタ 338">
          <a:extLst>
            <a:ext uri="{FF2B5EF4-FFF2-40B4-BE49-F238E27FC236}">
              <a16:creationId xmlns:a16="http://schemas.microsoft.com/office/drawing/2014/main" id="{5923CA33-33DC-47C3-8BF3-6428929E5C45}"/>
            </a:ext>
          </a:extLst>
        </xdr:cNvPr>
        <xdr:cNvCxnSpPr/>
      </xdr:nvCxnSpPr>
      <xdr:spPr>
        <a:xfrm flipV="1">
          <a:off x="8750300" y="147416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119126</xdr:rowOff>
    </xdr:from>
    <xdr:to>
      <xdr:col>41</xdr:col>
      <xdr:colOff>101600</xdr:colOff>
      <xdr:row>86</xdr:row>
      <xdr:rowOff>49276</xdr:rowOff>
    </xdr:to>
    <xdr:sp macro="" textlink="">
      <xdr:nvSpPr>
        <xdr:cNvPr id="340" name="楕円 339">
          <a:extLst>
            <a:ext uri="{FF2B5EF4-FFF2-40B4-BE49-F238E27FC236}">
              <a16:creationId xmlns:a16="http://schemas.microsoft.com/office/drawing/2014/main" id="{5D2E4A7A-E5C1-4999-A9E5-CDDEF612F055}"/>
            </a:ext>
          </a:extLst>
        </xdr:cNvPr>
        <xdr:cNvSpPr/>
      </xdr:nvSpPr>
      <xdr:spPr>
        <a:xfrm>
          <a:off x="7810500" y="146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169163</xdr:rowOff>
    </xdr:from>
    <xdr:to>
      <xdr:col>45</xdr:col>
      <xdr:colOff>177800</xdr:colOff>
      <xdr:row>85</xdr:row>
      <xdr:rowOff>169926</xdr:rowOff>
    </xdr:to>
    <xdr:cxnSp macro="">
      <xdr:nvCxnSpPr>
        <xdr:cNvPr id="341" name="直線コネクタ 340">
          <a:extLst>
            <a:ext uri="{FF2B5EF4-FFF2-40B4-BE49-F238E27FC236}">
              <a16:creationId xmlns:a16="http://schemas.microsoft.com/office/drawing/2014/main" id="{B0702CD2-7603-44C8-AD0C-43609CD82889}"/>
            </a:ext>
          </a:extLst>
        </xdr:cNvPr>
        <xdr:cNvCxnSpPr/>
      </xdr:nvCxnSpPr>
      <xdr:spPr>
        <a:xfrm flipV="1">
          <a:off x="7861300" y="147424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a:extLst>
            <a:ext uri="{FF2B5EF4-FFF2-40B4-BE49-F238E27FC236}">
              <a16:creationId xmlns:a16="http://schemas.microsoft.com/office/drawing/2014/main" id="{5C83E1B3-82AE-403E-8F5D-72326C62B228}"/>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a:extLst>
            <a:ext uri="{FF2B5EF4-FFF2-40B4-BE49-F238E27FC236}">
              <a16:creationId xmlns:a16="http://schemas.microsoft.com/office/drawing/2014/main" id="{93CF27BB-F861-4E04-B379-F398791B751B}"/>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a:extLst>
            <a:ext uri="{FF2B5EF4-FFF2-40B4-BE49-F238E27FC236}">
              <a16:creationId xmlns:a16="http://schemas.microsoft.com/office/drawing/2014/main" id="{1E139D47-022F-465F-8D64-3DFCFCAAF0FB}"/>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45" name="n_1mainValue【公営住宅】&#10;一人当たり面積">
          <a:extLst>
            <a:ext uri="{FF2B5EF4-FFF2-40B4-BE49-F238E27FC236}">
              <a16:creationId xmlns:a16="http://schemas.microsoft.com/office/drawing/2014/main" id="{0BD7C49C-C8B5-4A7D-8ABC-9F7CFE563E26}"/>
            </a:ext>
          </a:extLst>
        </xdr:cNvPr>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39640</xdr:rowOff>
    </xdr:from>
    <xdr:ext cx="469744" cy="259045"/>
    <xdr:sp macro="" textlink="">
      <xdr:nvSpPr>
        <xdr:cNvPr id="346" name="n_2mainValue【公営住宅】&#10;一人当たり面積">
          <a:extLst>
            <a:ext uri="{FF2B5EF4-FFF2-40B4-BE49-F238E27FC236}">
              <a16:creationId xmlns:a16="http://schemas.microsoft.com/office/drawing/2014/main" id="{2A051816-FA04-4A9A-874C-D2CF011D6EEC}"/>
            </a:ext>
          </a:extLst>
        </xdr:cNvPr>
        <xdr:cNvSpPr txBox="1"/>
      </xdr:nvSpPr>
      <xdr:spPr>
        <a:xfrm>
          <a:off x="8515427"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40403</xdr:rowOff>
    </xdr:from>
    <xdr:ext cx="469744" cy="259045"/>
    <xdr:sp macro="" textlink="">
      <xdr:nvSpPr>
        <xdr:cNvPr id="347" name="n_3mainValue【公営住宅】&#10;一人当たり面積">
          <a:extLst>
            <a:ext uri="{FF2B5EF4-FFF2-40B4-BE49-F238E27FC236}">
              <a16:creationId xmlns:a16="http://schemas.microsoft.com/office/drawing/2014/main" id="{F63BDA76-657D-4B28-8CFB-620BA8EA8EE5}"/>
            </a:ext>
          </a:extLst>
        </xdr:cNvPr>
        <xdr:cNvSpPr txBox="1"/>
      </xdr:nvSpPr>
      <xdr:spPr>
        <a:xfrm>
          <a:off x="7626427" y="1478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CF3DD12A-B57D-4735-82DF-296B87E31B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C67FEE77-7D0A-416E-9350-5D4DB070C5D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47CF0FCA-04DA-4694-9D72-E69E6C03A0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19D42367-6588-4107-9B2F-B71D0FAD98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5527838B-F4BA-428F-83D0-37E4BF6A1B3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A9CA3789-81D2-44C5-921D-799BA78EB2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49E433FE-823B-4F25-B47C-DBD290DB84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9A9E5DBD-8DDD-44CA-AFBA-7C761AE3FB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24416933-EE0A-4397-AA7C-AA5CFACF5A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BCF26831-B355-41DB-B44C-8B13B5574DD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60F71DD0-D8C5-41AA-BB5C-1E2670D64A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89684F67-CF76-47E4-847B-2ABA9BF231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3D43F641-8FC2-47A2-ADFC-C67FECE9787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5366386C-7D8A-4C9B-929F-FA8E3E6DFB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D4D3E9D7-E7DF-4E47-8EDE-F1EF331BFEA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66C4EE8B-0B46-4DB3-A207-A83A56743BC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FD42CCF0-896B-4DD3-826D-50484EA05E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78F0DD7C-3E5B-4299-84BA-1C0CFFDD2D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F649E7A8-2BF5-4B88-835E-07767B0A26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7F73717B-D3B8-4B08-91B7-F9A6533FFF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6F48F828-407A-42E2-A8CC-F45B818F8A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7A7B62FA-4FB8-48D4-8507-BC242FB728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03987F0E-EB1A-486D-A853-5D3E90D861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32950775-8799-4CA0-B25A-5F082D9A94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81FBD26F-B608-4C55-AF81-002EFB94A5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540B9567-A966-409D-B221-10DA9976A5A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E8A4D99C-4E98-47C0-BC45-5E3446405EE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a:extLst>
            <a:ext uri="{FF2B5EF4-FFF2-40B4-BE49-F238E27FC236}">
              <a16:creationId xmlns:a16="http://schemas.microsoft.com/office/drawing/2014/main" id="{9F633458-2D3A-4CC8-A6C7-9A7A15C855E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465B5981-197D-4035-BA45-DD81B67C468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F6231C89-9F32-458B-8489-8A209F827FD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18E98B26-B630-4EED-8580-9852FF3A97D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CAFC4B4C-F75F-46FE-9429-6AD43871C9A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E8602F21-4163-469F-8890-399BA3AD496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DA2A9557-3D71-4381-B30C-6F2940065E9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7BAAFEE9-EDA1-4DD2-BF4A-B797A61C07E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7C18C975-11C4-4BBE-92E3-037CCC37FDD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E6464632-1425-476B-BDB9-409BB159ADF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id="{26D601CC-BC0E-40AE-94B1-DF38F93BADF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F1A55004-F0F5-406F-BBD1-4386C16C60D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7199B51D-81F5-402B-9D58-9B924C62FB9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27B06DD6-4F4D-40E9-AF31-D836064E48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a:extLst>
            <a:ext uri="{FF2B5EF4-FFF2-40B4-BE49-F238E27FC236}">
              <a16:creationId xmlns:a16="http://schemas.microsoft.com/office/drawing/2014/main" id="{02D52F24-A309-48E9-83D6-3BB73CE173A6}"/>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FDB7A94D-4FED-445E-A70C-824FEB9D174A}"/>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a:extLst>
            <a:ext uri="{FF2B5EF4-FFF2-40B4-BE49-F238E27FC236}">
              <a16:creationId xmlns:a16="http://schemas.microsoft.com/office/drawing/2014/main" id="{3D1F39F8-7107-4721-B09C-15EB05C3C5E9}"/>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a:extLst>
            <a:ext uri="{FF2B5EF4-FFF2-40B4-BE49-F238E27FC236}">
              <a16:creationId xmlns:a16="http://schemas.microsoft.com/office/drawing/2014/main" id="{CA58DCC7-8509-4420-B5ED-24F1D28837F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a:extLst>
            <a:ext uri="{FF2B5EF4-FFF2-40B4-BE49-F238E27FC236}">
              <a16:creationId xmlns:a16="http://schemas.microsoft.com/office/drawing/2014/main" id="{BB5D2111-8510-4ABD-A07D-7717621532D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D2FF0EF8-F957-44D7-9026-AEFE1A6726DA}"/>
            </a:ext>
          </a:extLst>
        </xdr:cNvPr>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a:extLst>
            <a:ext uri="{FF2B5EF4-FFF2-40B4-BE49-F238E27FC236}">
              <a16:creationId xmlns:a16="http://schemas.microsoft.com/office/drawing/2014/main" id="{F71B5115-BF50-4479-9E3C-FB42D70EF6FD}"/>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a:extLst>
            <a:ext uri="{FF2B5EF4-FFF2-40B4-BE49-F238E27FC236}">
              <a16:creationId xmlns:a16="http://schemas.microsoft.com/office/drawing/2014/main" id="{D7986B7E-02D1-4B76-A356-57B429D90576}"/>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a:extLst>
            <a:ext uri="{FF2B5EF4-FFF2-40B4-BE49-F238E27FC236}">
              <a16:creationId xmlns:a16="http://schemas.microsoft.com/office/drawing/2014/main" id="{92642202-A12D-45C4-B13F-B59F7DE7AC6A}"/>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a:extLst>
            <a:ext uri="{FF2B5EF4-FFF2-40B4-BE49-F238E27FC236}">
              <a16:creationId xmlns:a16="http://schemas.microsoft.com/office/drawing/2014/main" id="{FD5020E8-4033-45E8-A465-BDF6B9CF5F8F}"/>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38F1FFB-F913-4971-913A-E5901BA398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C0182107-EBEE-42A2-BA02-EEFCFDEF17D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946CD23B-6B99-496B-AAF1-A95E6D75A85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ED5B6881-6769-4C7F-9DC6-BC056108855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45F05645-CD01-4B90-933E-AB179BAE3D5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36830</xdr:rowOff>
    </xdr:from>
    <xdr:to>
      <xdr:col>85</xdr:col>
      <xdr:colOff>177800</xdr:colOff>
      <xdr:row>35</xdr:row>
      <xdr:rowOff>138430</xdr:rowOff>
    </xdr:to>
    <xdr:sp macro="" textlink="">
      <xdr:nvSpPr>
        <xdr:cNvPr id="404" name="楕円 403">
          <a:extLst>
            <a:ext uri="{FF2B5EF4-FFF2-40B4-BE49-F238E27FC236}">
              <a16:creationId xmlns:a16="http://schemas.microsoft.com/office/drawing/2014/main" id="{807EF5F2-76BD-41B5-8702-A0AAB1B1C1F1}"/>
            </a:ext>
          </a:extLst>
        </xdr:cNvPr>
        <xdr:cNvSpPr/>
      </xdr:nvSpPr>
      <xdr:spPr>
        <a:xfrm>
          <a:off x="16268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59707</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86A358CB-71F6-43FD-908B-7FCD7B50960D}"/>
            </a:ext>
          </a:extLst>
        </xdr:cNvPr>
        <xdr:cNvSpPr txBox="1"/>
      </xdr:nvSpPr>
      <xdr:spPr>
        <a:xfrm>
          <a:off x="16357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67854</xdr:rowOff>
    </xdr:from>
    <xdr:to>
      <xdr:col>81</xdr:col>
      <xdr:colOff>101600</xdr:colOff>
      <xdr:row>35</xdr:row>
      <xdr:rowOff>169454</xdr:rowOff>
    </xdr:to>
    <xdr:sp macro="" textlink="">
      <xdr:nvSpPr>
        <xdr:cNvPr id="406" name="楕円 405">
          <a:extLst>
            <a:ext uri="{FF2B5EF4-FFF2-40B4-BE49-F238E27FC236}">
              <a16:creationId xmlns:a16="http://schemas.microsoft.com/office/drawing/2014/main" id="{B17604EF-6055-40FD-B95E-BC59D4D96772}"/>
            </a:ext>
          </a:extLst>
        </xdr:cNvPr>
        <xdr:cNvSpPr/>
      </xdr:nvSpPr>
      <xdr:spPr>
        <a:xfrm>
          <a:off x="15430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87630</xdr:rowOff>
    </xdr:from>
    <xdr:to>
      <xdr:col>85</xdr:col>
      <xdr:colOff>127000</xdr:colOff>
      <xdr:row>35</xdr:row>
      <xdr:rowOff>118654</xdr:rowOff>
    </xdr:to>
    <xdr:cxnSp macro="">
      <xdr:nvCxnSpPr>
        <xdr:cNvPr id="407" name="直線コネクタ 406">
          <a:extLst>
            <a:ext uri="{FF2B5EF4-FFF2-40B4-BE49-F238E27FC236}">
              <a16:creationId xmlns:a16="http://schemas.microsoft.com/office/drawing/2014/main" id="{94DF6BE5-2378-48CB-A3A4-EB43DE2121D3}"/>
            </a:ext>
          </a:extLst>
        </xdr:cNvPr>
        <xdr:cNvCxnSpPr/>
      </xdr:nvCxnSpPr>
      <xdr:spPr>
        <a:xfrm flipV="1">
          <a:off x="15481300" y="60883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97246</xdr:rowOff>
    </xdr:from>
    <xdr:to>
      <xdr:col>76</xdr:col>
      <xdr:colOff>165100</xdr:colOff>
      <xdr:row>36</xdr:row>
      <xdr:rowOff>27396</xdr:rowOff>
    </xdr:to>
    <xdr:sp macro="" textlink="">
      <xdr:nvSpPr>
        <xdr:cNvPr id="408" name="楕円 407">
          <a:extLst>
            <a:ext uri="{FF2B5EF4-FFF2-40B4-BE49-F238E27FC236}">
              <a16:creationId xmlns:a16="http://schemas.microsoft.com/office/drawing/2014/main" id="{25153F69-5C87-4583-9B6C-D7C3BBA96969}"/>
            </a:ext>
          </a:extLst>
        </xdr:cNvPr>
        <xdr:cNvSpPr/>
      </xdr:nvSpPr>
      <xdr:spPr>
        <a:xfrm>
          <a:off x="14541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118654</xdr:rowOff>
    </xdr:from>
    <xdr:to>
      <xdr:col>81</xdr:col>
      <xdr:colOff>50800</xdr:colOff>
      <xdr:row>35</xdr:row>
      <xdr:rowOff>148046</xdr:rowOff>
    </xdr:to>
    <xdr:cxnSp macro="">
      <xdr:nvCxnSpPr>
        <xdr:cNvPr id="409" name="直線コネクタ 408">
          <a:extLst>
            <a:ext uri="{FF2B5EF4-FFF2-40B4-BE49-F238E27FC236}">
              <a16:creationId xmlns:a16="http://schemas.microsoft.com/office/drawing/2014/main" id="{B2136988-90F9-4ED3-8838-717DF5CC6B72}"/>
            </a:ext>
          </a:extLst>
        </xdr:cNvPr>
        <xdr:cNvCxnSpPr/>
      </xdr:nvCxnSpPr>
      <xdr:spPr>
        <a:xfrm flipV="1">
          <a:off x="14592300" y="611940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133169</xdr:rowOff>
    </xdr:from>
    <xdr:to>
      <xdr:col>72</xdr:col>
      <xdr:colOff>38100</xdr:colOff>
      <xdr:row>36</xdr:row>
      <xdr:rowOff>63319</xdr:rowOff>
    </xdr:to>
    <xdr:sp macro="" textlink="">
      <xdr:nvSpPr>
        <xdr:cNvPr id="410" name="楕円 409">
          <a:extLst>
            <a:ext uri="{FF2B5EF4-FFF2-40B4-BE49-F238E27FC236}">
              <a16:creationId xmlns:a16="http://schemas.microsoft.com/office/drawing/2014/main" id="{667A0A48-7866-426C-AAA9-19AFAF0ED9CC}"/>
            </a:ext>
          </a:extLst>
        </xdr:cNvPr>
        <xdr:cNvSpPr/>
      </xdr:nvSpPr>
      <xdr:spPr>
        <a:xfrm>
          <a:off x="13652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148046</xdr:rowOff>
    </xdr:from>
    <xdr:to>
      <xdr:col>76</xdr:col>
      <xdr:colOff>114300</xdr:colOff>
      <xdr:row>36</xdr:row>
      <xdr:rowOff>12519</xdr:rowOff>
    </xdr:to>
    <xdr:cxnSp macro="">
      <xdr:nvCxnSpPr>
        <xdr:cNvPr id="411" name="直線コネクタ 410">
          <a:extLst>
            <a:ext uri="{FF2B5EF4-FFF2-40B4-BE49-F238E27FC236}">
              <a16:creationId xmlns:a16="http://schemas.microsoft.com/office/drawing/2014/main" id="{52190530-D40B-4CD8-A84F-33FBA4D088C3}"/>
            </a:ext>
          </a:extLst>
        </xdr:cNvPr>
        <xdr:cNvCxnSpPr/>
      </xdr:nvCxnSpPr>
      <xdr:spPr>
        <a:xfrm flipV="1">
          <a:off x="13703300" y="61487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id="{517C23F6-8A46-4517-9222-7E49C66EF077}"/>
            </a:ext>
          </a:extLst>
        </xdr:cNvPr>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id="{E548323F-8046-4349-9AFC-AB2DB113E755}"/>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id="{5D23BAA5-3AF0-475F-82E8-834024AEBE98}"/>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14531</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4EBD368A-7411-4253-B76E-0A20F789C4D3}"/>
            </a:ext>
          </a:extLst>
        </xdr:cNvPr>
        <xdr:cNvSpPr txBox="1"/>
      </xdr:nvSpPr>
      <xdr:spPr>
        <a:xfrm>
          <a:off x="152660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43923</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5C2EEA04-E7C6-4BE2-B08E-22BD46BEE27C}"/>
            </a:ext>
          </a:extLst>
        </xdr:cNvPr>
        <xdr:cNvSpPr txBox="1"/>
      </xdr:nvSpPr>
      <xdr:spPr>
        <a:xfrm>
          <a:off x="14389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79846</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id="{1863D561-C40C-4987-9C28-BADC7C00D760}"/>
            </a:ext>
          </a:extLst>
        </xdr:cNvPr>
        <xdr:cNvSpPr txBox="1"/>
      </xdr:nvSpPr>
      <xdr:spPr>
        <a:xfrm>
          <a:off x="13500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E6011DF4-7AF2-454A-AF2F-55144AF901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ED9EB989-619E-44AC-BF4F-653DBE5FA5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CB4D2BFC-A6D0-4C01-BAB8-1408D8EEDF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C2DC9CB3-E834-4063-B7EF-A0402D95DD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B0F64B30-2739-4151-B324-B6EDB3DA38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2AF1E028-17A6-4EEA-A2FA-784032F4F8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8C2B0C64-A59D-4576-909C-92909BC2ED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03073DEF-F06C-4A54-B5EE-38DDE5AE5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4C04EC08-8FDC-481D-A250-9E7C1E7719B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8A12B930-D2AD-49DC-9221-F949CC82220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D3807A71-8285-42CF-9A52-881A4A8C800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D3917137-F58B-45B2-AFBB-449A6F2CB4F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3C3DE8CF-8360-4A1F-8899-8C5AC6BC7CF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19F47FB8-451F-4923-99C6-D8E94CC88BD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89CEDD8B-8ABB-4F73-AF07-F7CFAD8E7C8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98545AC0-5130-49B5-9603-CCE05717860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F49EF982-CC2F-45E8-B345-00E4C68F093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0D6E08E7-6F93-4F0D-99A2-CA6CFA43EBD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24CB606E-7AA8-4911-8D7D-AE2BD27396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2CCD6924-1A07-460E-83CA-F7D0A2118F8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D1448F70-A2A1-459E-BC64-94393A7442A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a:extLst>
            <a:ext uri="{FF2B5EF4-FFF2-40B4-BE49-F238E27FC236}">
              <a16:creationId xmlns:a16="http://schemas.microsoft.com/office/drawing/2014/main" id="{68BB6049-10EA-48A4-AE27-6472CCA6566C}"/>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89628456-A439-4A91-80D6-AADC0AE436CD}"/>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a:extLst>
            <a:ext uri="{FF2B5EF4-FFF2-40B4-BE49-F238E27FC236}">
              <a16:creationId xmlns:a16="http://schemas.microsoft.com/office/drawing/2014/main" id="{FB28866A-57ED-415D-8B88-6C6C668E3F0E}"/>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93D41A62-58B1-4AB1-9790-37E2C92C41FD}"/>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a:extLst>
            <a:ext uri="{FF2B5EF4-FFF2-40B4-BE49-F238E27FC236}">
              <a16:creationId xmlns:a16="http://schemas.microsoft.com/office/drawing/2014/main" id="{E70C2EAC-03AF-4BDD-B4F9-A8F70679F307}"/>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CB5EEA2E-CD92-4DA7-A965-0EB227B66FEE}"/>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a:extLst>
            <a:ext uri="{FF2B5EF4-FFF2-40B4-BE49-F238E27FC236}">
              <a16:creationId xmlns:a16="http://schemas.microsoft.com/office/drawing/2014/main" id="{476E89ED-D44C-4F1F-88F6-D8B430FFDB89}"/>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a:extLst>
            <a:ext uri="{FF2B5EF4-FFF2-40B4-BE49-F238E27FC236}">
              <a16:creationId xmlns:a16="http://schemas.microsoft.com/office/drawing/2014/main" id="{526F76A3-0F55-4E3E-9CF1-3EAD72836903}"/>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a:extLst>
            <a:ext uri="{FF2B5EF4-FFF2-40B4-BE49-F238E27FC236}">
              <a16:creationId xmlns:a16="http://schemas.microsoft.com/office/drawing/2014/main" id="{154B03D1-B4A8-4FCF-8BAD-E09AA654E0EE}"/>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a:extLst>
            <a:ext uri="{FF2B5EF4-FFF2-40B4-BE49-F238E27FC236}">
              <a16:creationId xmlns:a16="http://schemas.microsoft.com/office/drawing/2014/main" id="{DD664FB0-BF0D-4BD6-9D10-A56414B019CA}"/>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FFE485D5-2B28-4050-BBE0-DE86565430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243CAEA-C2A0-4AE6-9CA0-A2402200EB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9498792-96BD-47B9-93C3-F08D50EB72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EC416825-3478-4967-A016-0FB138ACA1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DC7D1422-9500-4AF0-9225-ABBDFD4814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52832</xdr:rowOff>
    </xdr:from>
    <xdr:to>
      <xdr:col>116</xdr:col>
      <xdr:colOff>114300</xdr:colOff>
      <xdr:row>39</xdr:row>
      <xdr:rowOff>154432</xdr:rowOff>
    </xdr:to>
    <xdr:sp macro="" textlink="">
      <xdr:nvSpPr>
        <xdr:cNvPr id="454" name="楕円 453">
          <a:extLst>
            <a:ext uri="{FF2B5EF4-FFF2-40B4-BE49-F238E27FC236}">
              <a16:creationId xmlns:a16="http://schemas.microsoft.com/office/drawing/2014/main" id="{27C74136-578E-43D4-A782-56FCE3091A66}"/>
            </a:ext>
          </a:extLst>
        </xdr:cNvPr>
        <xdr:cNvSpPr/>
      </xdr:nvSpPr>
      <xdr:spPr>
        <a:xfrm>
          <a:off x="221107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31259</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E1613C55-5877-4E49-99B2-4DFC48C7B181}"/>
            </a:ext>
          </a:extLst>
        </xdr:cNvPr>
        <xdr:cNvSpPr txBox="1"/>
      </xdr:nvSpPr>
      <xdr:spPr>
        <a:xfrm>
          <a:off x="22199600"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57404</xdr:rowOff>
    </xdr:from>
    <xdr:to>
      <xdr:col>112</xdr:col>
      <xdr:colOff>38100</xdr:colOff>
      <xdr:row>39</xdr:row>
      <xdr:rowOff>159004</xdr:rowOff>
    </xdr:to>
    <xdr:sp macro="" textlink="">
      <xdr:nvSpPr>
        <xdr:cNvPr id="456" name="楕円 455">
          <a:extLst>
            <a:ext uri="{FF2B5EF4-FFF2-40B4-BE49-F238E27FC236}">
              <a16:creationId xmlns:a16="http://schemas.microsoft.com/office/drawing/2014/main" id="{B9589068-79FC-4B7E-8810-0649B284DB2A}"/>
            </a:ext>
          </a:extLst>
        </xdr:cNvPr>
        <xdr:cNvSpPr/>
      </xdr:nvSpPr>
      <xdr:spPr>
        <a:xfrm>
          <a:off x="21272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103632</xdr:rowOff>
    </xdr:from>
    <xdr:to>
      <xdr:col>116</xdr:col>
      <xdr:colOff>63500</xdr:colOff>
      <xdr:row>39</xdr:row>
      <xdr:rowOff>108204</xdr:rowOff>
    </xdr:to>
    <xdr:cxnSp macro="">
      <xdr:nvCxnSpPr>
        <xdr:cNvPr id="457" name="直線コネクタ 456">
          <a:extLst>
            <a:ext uri="{FF2B5EF4-FFF2-40B4-BE49-F238E27FC236}">
              <a16:creationId xmlns:a16="http://schemas.microsoft.com/office/drawing/2014/main" id="{27616A92-6888-4058-9EAF-EF2B86E6EE00}"/>
            </a:ext>
          </a:extLst>
        </xdr:cNvPr>
        <xdr:cNvCxnSpPr/>
      </xdr:nvCxnSpPr>
      <xdr:spPr>
        <a:xfrm flipV="1">
          <a:off x="21323300" y="67901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58" name="楕円 457">
          <a:extLst>
            <a:ext uri="{FF2B5EF4-FFF2-40B4-BE49-F238E27FC236}">
              <a16:creationId xmlns:a16="http://schemas.microsoft.com/office/drawing/2014/main" id="{460F2699-97C1-4791-AD68-1EA9D6626256}"/>
            </a:ext>
          </a:extLst>
        </xdr:cNvPr>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108204</xdr:rowOff>
    </xdr:from>
    <xdr:to>
      <xdr:col>111</xdr:col>
      <xdr:colOff>177800</xdr:colOff>
      <xdr:row>39</xdr:row>
      <xdr:rowOff>110490</xdr:rowOff>
    </xdr:to>
    <xdr:cxnSp macro="">
      <xdr:nvCxnSpPr>
        <xdr:cNvPr id="459" name="直線コネクタ 458">
          <a:extLst>
            <a:ext uri="{FF2B5EF4-FFF2-40B4-BE49-F238E27FC236}">
              <a16:creationId xmlns:a16="http://schemas.microsoft.com/office/drawing/2014/main" id="{94416252-AEF5-4D78-90AA-D1BC8926A238}"/>
            </a:ext>
          </a:extLst>
        </xdr:cNvPr>
        <xdr:cNvCxnSpPr/>
      </xdr:nvCxnSpPr>
      <xdr:spPr>
        <a:xfrm flipV="1">
          <a:off x="20434300" y="67947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61976</xdr:rowOff>
    </xdr:from>
    <xdr:to>
      <xdr:col>102</xdr:col>
      <xdr:colOff>165100</xdr:colOff>
      <xdr:row>39</xdr:row>
      <xdr:rowOff>163576</xdr:rowOff>
    </xdr:to>
    <xdr:sp macro="" textlink="">
      <xdr:nvSpPr>
        <xdr:cNvPr id="460" name="楕円 459">
          <a:extLst>
            <a:ext uri="{FF2B5EF4-FFF2-40B4-BE49-F238E27FC236}">
              <a16:creationId xmlns:a16="http://schemas.microsoft.com/office/drawing/2014/main" id="{DA2FA772-7FAA-4FCB-A48B-B0EFC613AEA7}"/>
            </a:ext>
          </a:extLst>
        </xdr:cNvPr>
        <xdr:cNvSpPr/>
      </xdr:nvSpPr>
      <xdr:spPr>
        <a:xfrm>
          <a:off x="19494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112776</xdr:rowOff>
    </xdr:to>
    <xdr:cxnSp macro="">
      <xdr:nvCxnSpPr>
        <xdr:cNvPr id="461" name="直線コネクタ 460">
          <a:extLst>
            <a:ext uri="{FF2B5EF4-FFF2-40B4-BE49-F238E27FC236}">
              <a16:creationId xmlns:a16="http://schemas.microsoft.com/office/drawing/2014/main" id="{B299B27C-87BA-4359-A8FB-97F0F0CF1DF2}"/>
            </a:ext>
          </a:extLst>
        </xdr:cNvPr>
        <xdr:cNvCxnSpPr/>
      </xdr:nvCxnSpPr>
      <xdr:spPr>
        <a:xfrm flipV="1">
          <a:off x="19545300" y="67970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FFFA2064-81B2-40BE-9AB4-D182B0F7B8E7}"/>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FBA512FF-A296-445E-A079-467693A21B3E}"/>
            </a:ext>
          </a:extLst>
        </xdr:cNvPr>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E5A41F50-7065-433D-AFD1-E6EBC9D22B56}"/>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150131</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81D13FFE-8C7E-46D6-85CE-25AC4763117F}"/>
            </a:ext>
          </a:extLst>
        </xdr:cNvPr>
        <xdr:cNvSpPr txBox="1"/>
      </xdr:nvSpPr>
      <xdr:spPr>
        <a:xfrm>
          <a:off x="21075727"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3A3B9398-6CB5-4C25-A699-294A718E2E63}"/>
            </a:ext>
          </a:extLst>
        </xdr:cNvPr>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154703</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C2F46E2C-5AE5-4F12-9432-F7E4B0F18E8C}"/>
            </a:ext>
          </a:extLst>
        </xdr:cNvPr>
        <xdr:cNvSpPr txBox="1"/>
      </xdr:nvSpPr>
      <xdr:spPr>
        <a:xfrm>
          <a:off x="19310427"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CF65BFCF-7D95-46D0-AB4D-0F4FCD4F64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33582090-76E0-42C5-8D30-7ECBA2F6517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45E8484A-ACA9-488A-9D28-51BA03533E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3BAFE1BA-68A9-4F88-94B9-08E081D7B7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00DD2679-8869-4206-98D8-DBCA9E3B1D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CD47372D-6F08-4A36-A375-E64BBCC2BE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5A85585C-8004-4378-803F-C8EF818B1E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F3055B8D-D365-4F1A-8EBF-491E9E5DF1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A941992D-6BC1-4555-AF12-E09275B974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61827321-466B-4202-9EF8-420FD88404F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8A16BFCC-AD1F-49A9-B450-ECE4B6B6F30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B607D858-9FCF-4CDB-9E99-46FDF42BAAB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86D91E3D-0CE8-4509-9DCD-6110F8CCE58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E2DC89D6-48F4-4576-B628-04480F335F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E961E511-E62A-4CC5-8317-99D8E68BB9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3448EE74-0FD4-481D-AD1F-D3E9FB614D4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E547ECD8-1621-48E9-8B97-C5EB81C02E6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B7438C17-C306-436E-8D34-EFB06557C28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EB353B02-A08A-4481-8613-DBBAA9B181C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3BFB39E2-478F-4327-8085-D078C74A10D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E7BBA6F1-C871-4AC9-BE1B-EC3BA5E53BD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14CAC3EA-001B-4CEB-A3FF-E9C30831B58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801DA222-862E-47EB-99C6-5DA8847C99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F438B7E9-8E92-4C20-A2FD-EBBD4DCEDA7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35931524-CB58-4164-9AB4-0F64ACD4EF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a:extLst>
            <a:ext uri="{FF2B5EF4-FFF2-40B4-BE49-F238E27FC236}">
              <a16:creationId xmlns:a16="http://schemas.microsoft.com/office/drawing/2014/main" id="{B82D4520-BFD4-4610-8A61-E47211AA01B3}"/>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a:extLst>
            <a:ext uri="{FF2B5EF4-FFF2-40B4-BE49-F238E27FC236}">
              <a16:creationId xmlns:a16="http://schemas.microsoft.com/office/drawing/2014/main" id="{3FAB21FA-7271-42CE-8AAA-5AEF6F13F6FD}"/>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a:extLst>
            <a:ext uri="{FF2B5EF4-FFF2-40B4-BE49-F238E27FC236}">
              <a16:creationId xmlns:a16="http://schemas.microsoft.com/office/drawing/2014/main" id="{8531A975-68CA-4F80-B99F-560995F2DE94}"/>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A99C2B3F-34AD-4404-8CBE-F89771657712}"/>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a:extLst>
            <a:ext uri="{FF2B5EF4-FFF2-40B4-BE49-F238E27FC236}">
              <a16:creationId xmlns:a16="http://schemas.microsoft.com/office/drawing/2014/main" id="{2A6B66C4-0E37-45E4-BCE5-AF0D2D5BFA84}"/>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F0E3BDB9-E4D0-4888-AFD1-53608961230F}"/>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a:extLst>
            <a:ext uri="{FF2B5EF4-FFF2-40B4-BE49-F238E27FC236}">
              <a16:creationId xmlns:a16="http://schemas.microsoft.com/office/drawing/2014/main" id="{78D52DBB-8F5D-4637-80EE-B09391B2C34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a:extLst>
            <a:ext uri="{FF2B5EF4-FFF2-40B4-BE49-F238E27FC236}">
              <a16:creationId xmlns:a16="http://schemas.microsoft.com/office/drawing/2014/main" id="{DE418DE7-C6C5-48C3-A94D-D79CA6BE0048}"/>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a:extLst>
            <a:ext uri="{FF2B5EF4-FFF2-40B4-BE49-F238E27FC236}">
              <a16:creationId xmlns:a16="http://schemas.microsoft.com/office/drawing/2014/main" id="{10E3D0F8-A9BB-40B4-9AB3-F9C9B952361A}"/>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a:extLst>
            <a:ext uri="{FF2B5EF4-FFF2-40B4-BE49-F238E27FC236}">
              <a16:creationId xmlns:a16="http://schemas.microsoft.com/office/drawing/2014/main" id="{EC44B2D7-ACDE-49BD-8217-4EEDB91B2E4A}"/>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E6AB3D3-D49D-483D-9477-8FD9A285002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0E1E9D8-AB69-4524-BC68-C743F23A0E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375B59A-2596-4B48-848F-5C8A0D90F9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DE9B2255-0C23-418D-9C87-32915E3DD04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FF53431-A9B1-4B4D-B683-325F03D6B9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508" name="楕円 507">
          <a:extLst>
            <a:ext uri="{FF2B5EF4-FFF2-40B4-BE49-F238E27FC236}">
              <a16:creationId xmlns:a16="http://schemas.microsoft.com/office/drawing/2014/main" id="{1249F8DF-6B04-4BA9-B8B9-90B0A1B7240D}"/>
            </a:ext>
          </a:extLst>
        </xdr:cNvPr>
        <xdr:cNvSpPr/>
      </xdr:nvSpPr>
      <xdr:spPr>
        <a:xfrm>
          <a:off x="16268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B91AC166-5A44-4201-98D1-E15AAFA8E4D3}"/>
            </a:ext>
          </a:extLst>
        </xdr:cNvPr>
        <xdr:cNvSpPr txBox="1"/>
      </xdr:nvSpPr>
      <xdr:spPr>
        <a:xfrm>
          <a:off x="16357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10" name="楕円 509">
          <a:extLst>
            <a:ext uri="{FF2B5EF4-FFF2-40B4-BE49-F238E27FC236}">
              <a16:creationId xmlns:a16="http://schemas.microsoft.com/office/drawing/2014/main" id="{29E27550-6F5A-4F03-84C2-B78F878E3ADE}"/>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60</xdr:row>
      <xdr:rowOff>163285</xdr:rowOff>
    </xdr:to>
    <xdr:cxnSp macro="">
      <xdr:nvCxnSpPr>
        <xdr:cNvPr id="511" name="直線コネクタ 510">
          <a:extLst>
            <a:ext uri="{FF2B5EF4-FFF2-40B4-BE49-F238E27FC236}">
              <a16:creationId xmlns:a16="http://schemas.microsoft.com/office/drawing/2014/main" id="{D1668514-3CF9-4B62-A231-BECABB9199B8}"/>
            </a:ext>
          </a:extLst>
        </xdr:cNvPr>
        <xdr:cNvCxnSpPr/>
      </xdr:nvCxnSpPr>
      <xdr:spPr>
        <a:xfrm flipV="1">
          <a:off x="15481300" y="104208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512" name="楕円 511">
          <a:extLst>
            <a:ext uri="{FF2B5EF4-FFF2-40B4-BE49-F238E27FC236}">
              <a16:creationId xmlns:a16="http://schemas.microsoft.com/office/drawing/2014/main" id="{10FB52D2-FA4A-47EE-A44D-975C702BC9ED}"/>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24493</xdr:rowOff>
    </xdr:to>
    <xdr:cxnSp macro="">
      <xdr:nvCxnSpPr>
        <xdr:cNvPr id="513" name="直線コネクタ 512">
          <a:extLst>
            <a:ext uri="{FF2B5EF4-FFF2-40B4-BE49-F238E27FC236}">
              <a16:creationId xmlns:a16="http://schemas.microsoft.com/office/drawing/2014/main" id="{5979B7C7-3118-48B8-8C1B-D7FF492350E9}"/>
            </a:ext>
          </a:extLst>
        </xdr:cNvPr>
        <xdr:cNvCxnSpPr/>
      </xdr:nvCxnSpPr>
      <xdr:spPr>
        <a:xfrm flipV="1">
          <a:off x="14592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130447</xdr:rowOff>
    </xdr:from>
    <xdr:to>
      <xdr:col>72</xdr:col>
      <xdr:colOff>38100</xdr:colOff>
      <xdr:row>61</xdr:row>
      <xdr:rowOff>60597</xdr:rowOff>
    </xdr:to>
    <xdr:sp macro="" textlink="">
      <xdr:nvSpPr>
        <xdr:cNvPr id="514" name="楕円 513">
          <a:extLst>
            <a:ext uri="{FF2B5EF4-FFF2-40B4-BE49-F238E27FC236}">
              <a16:creationId xmlns:a16="http://schemas.microsoft.com/office/drawing/2014/main" id="{7FBF3ACE-9760-4C67-AB96-2D813FECF2DF}"/>
            </a:ext>
          </a:extLst>
        </xdr:cNvPr>
        <xdr:cNvSpPr/>
      </xdr:nvSpPr>
      <xdr:spPr>
        <a:xfrm>
          <a:off x="13652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9797</xdr:rowOff>
    </xdr:from>
    <xdr:to>
      <xdr:col>76</xdr:col>
      <xdr:colOff>114300</xdr:colOff>
      <xdr:row>61</xdr:row>
      <xdr:rowOff>24493</xdr:rowOff>
    </xdr:to>
    <xdr:cxnSp macro="">
      <xdr:nvCxnSpPr>
        <xdr:cNvPr id="515" name="直線コネクタ 514">
          <a:extLst>
            <a:ext uri="{FF2B5EF4-FFF2-40B4-BE49-F238E27FC236}">
              <a16:creationId xmlns:a16="http://schemas.microsoft.com/office/drawing/2014/main" id="{C0512BB3-BD04-40C7-9F04-6B54C67F4D46}"/>
            </a:ext>
          </a:extLst>
        </xdr:cNvPr>
        <xdr:cNvCxnSpPr/>
      </xdr:nvCxnSpPr>
      <xdr:spPr>
        <a:xfrm>
          <a:off x="13703300" y="1046824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16" name="n_1aveValue【学校施設】&#10;有形固定資産減価償却率">
          <a:extLst>
            <a:ext uri="{FF2B5EF4-FFF2-40B4-BE49-F238E27FC236}">
              <a16:creationId xmlns:a16="http://schemas.microsoft.com/office/drawing/2014/main" id="{D1C43A15-D0BE-4752-892F-8DFD9B429533}"/>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17" name="n_2aveValue【学校施設】&#10;有形固定資産減価償却率">
          <a:extLst>
            <a:ext uri="{FF2B5EF4-FFF2-40B4-BE49-F238E27FC236}">
              <a16:creationId xmlns:a16="http://schemas.microsoft.com/office/drawing/2014/main" id="{63B2FB35-2BF0-4B5C-A33E-93FD5318F409}"/>
            </a:ext>
          </a:extLst>
        </xdr:cNvPr>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18" name="n_3aveValue【学校施設】&#10;有形固定資産減価償却率">
          <a:extLst>
            <a:ext uri="{FF2B5EF4-FFF2-40B4-BE49-F238E27FC236}">
              <a16:creationId xmlns:a16="http://schemas.microsoft.com/office/drawing/2014/main" id="{6C62FF71-7041-4741-AEC7-2ECDC1489BBE}"/>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19" name="n_1mainValue【学校施設】&#10;有形固定資産減価償却率">
          <a:extLst>
            <a:ext uri="{FF2B5EF4-FFF2-40B4-BE49-F238E27FC236}">
              <a16:creationId xmlns:a16="http://schemas.microsoft.com/office/drawing/2014/main" id="{4857730F-F491-4B96-B8BA-ECD661675256}"/>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520" name="n_2mainValue【学校施設】&#10;有形固定資産減価償却率">
          <a:extLst>
            <a:ext uri="{FF2B5EF4-FFF2-40B4-BE49-F238E27FC236}">
              <a16:creationId xmlns:a16="http://schemas.microsoft.com/office/drawing/2014/main" id="{F955CFDF-1E65-4091-B0B4-71E666276DA8}"/>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51724</xdr:rowOff>
    </xdr:from>
    <xdr:ext cx="405111" cy="259045"/>
    <xdr:sp macro="" textlink="">
      <xdr:nvSpPr>
        <xdr:cNvPr id="521" name="n_3mainValue【学校施設】&#10;有形固定資産減価償却率">
          <a:extLst>
            <a:ext uri="{FF2B5EF4-FFF2-40B4-BE49-F238E27FC236}">
              <a16:creationId xmlns:a16="http://schemas.microsoft.com/office/drawing/2014/main" id="{2688A39E-13E0-4FD5-8E55-BAEE40C2B27C}"/>
            </a:ext>
          </a:extLst>
        </xdr:cNvPr>
        <xdr:cNvSpPr txBox="1"/>
      </xdr:nvSpPr>
      <xdr:spPr>
        <a:xfrm>
          <a:off x="13500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3A2E0643-3856-4786-80E9-6DDB19F4E2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26018762-FF3C-4CE9-9A19-E168A22A47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1A74A11-1998-422A-9CED-7E6E2A7D5D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5AB1D463-997C-4C65-9316-4CB1996C70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DD32B8D3-E6F2-4586-A3A7-E79C22AF5A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249A58DB-A87B-4583-BDEE-C8C07D6CD5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5192F732-0CBA-4440-8DDF-DDE4D0C07A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F1A5F57D-2AB7-4756-A244-D45AB82366B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18B3E591-362F-49AC-B15B-E78678BAF0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A257A7A3-D99F-4828-A334-BED7F037456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E585142B-12D0-4785-9DD8-04F1356297A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id="{D73FBB54-473C-4350-9145-5E5D5009D0A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id="{91C54154-CF2B-4C0D-A38A-E1BB76FF58B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id="{7865F132-C635-45CD-967B-966F058A658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id="{B219150A-E2A7-4CCD-A351-8E7A4E930A3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id="{51B5851B-F4B6-4FF7-B71D-15E470F96B0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id="{A900121F-4A3A-4F5A-825F-9983F07546A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id="{8539D895-3EF8-4BE4-BCAB-60F27902958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id="{82DAEC68-9262-47CB-9437-F5461DFD656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id="{BBF7E744-696C-4B81-9D29-16CF4F070C2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id="{4A24F180-1F80-4216-A7AD-373EAAC4615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DB0A4614-0399-413F-A047-06DA31C258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4E9569C9-D8AA-4ABF-869B-F3FA3C149C8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id="{B7B96920-F712-4207-8078-A8D7EEEFE39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a:extLst>
            <a:ext uri="{FF2B5EF4-FFF2-40B4-BE49-F238E27FC236}">
              <a16:creationId xmlns:a16="http://schemas.microsoft.com/office/drawing/2014/main" id="{C9C8510F-5FCE-49D1-9A69-55D90B117D9C}"/>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a:extLst>
            <a:ext uri="{FF2B5EF4-FFF2-40B4-BE49-F238E27FC236}">
              <a16:creationId xmlns:a16="http://schemas.microsoft.com/office/drawing/2014/main" id="{F883612D-0E26-4A4B-B681-9613F2F5A505}"/>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a:extLst>
            <a:ext uri="{FF2B5EF4-FFF2-40B4-BE49-F238E27FC236}">
              <a16:creationId xmlns:a16="http://schemas.microsoft.com/office/drawing/2014/main" id="{46071AA9-EAF8-42C2-A998-A35DA0DD6D5E}"/>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a:extLst>
            <a:ext uri="{FF2B5EF4-FFF2-40B4-BE49-F238E27FC236}">
              <a16:creationId xmlns:a16="http://schemas.microsoft.com/office/drawing/2014/main" id="{67AC6D8D-DB71-4DC4-8D65-F0EC67C9DC35}"/>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a:extLst>
            <a:ext uri="{FF2B5EF4-FFF2-40B4-BE49-F238E27FC236}">
              <a16:creationId xmlns:a16="http://schemas.microsoft.com/office/drawing/2014/main" id="{DA05C921-2EC1-41D5-A950-B88F3A01D5DB}"/>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51" name="【学校施設】&#10;一人当たり面積平均値テキスト">
          <a:extLst>
            <a:ext uri="{FF2B5EF4-FFF2-40B4-BE49-F238E27FC236}">
              <a16:creationId xmlns:a16="http://schemas.microsoft.com/office/drawing/2014/main" id="{3E1E5098-7131-4F3E-B4F6-D03112A6BF26}"/>
            </a:ext>
          </a:extLst>
        </xdr:cNvPr>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a:extLst>
            <a:ext uri="{FF2B5EF4-FFF2-40B4-BE49-F238E27FC236}">
              <a16:creationId xmlns:a16="http://schemas.microsoft.com/office/drawing/2014/main" id="{1C7A5AAE-F1D0-43E5-BB4E-BD942EC3692E}"/>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a:extLst>
            <a:ext uri="{FF2B5EF4-FFF2-40B4-BE49-F238E27FC236}">
              <a16:creationId xmlns:a16="http://schemas.microsoft.com/office/drawing/2014/main" id="{F3A57389-486B-4313-8991-1372D2E1E085}"/>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a:extLst>
            <a:ext uri="{FF2B5EF4-FFF2-40B4-BE49-F238E27FC236}">
              <a16:creationId xmlns:a16="http://schemas.microsoft.com/office/drawing/2014/main" id="{1B9C27E1-FB7A-44DC-A221-39F039863A6A}"/>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a:extLst>
            <a:ext uri="{FF2B5EF4-FFF2-40B4-BE49-F238E27FC236}">
              <a16:creationId xmlns:a16="http://schemas.microsoft.com/office/drawing/2014/main" id="{11BA6818-131B-4EEF-AE7B-D80CBBDE817C}"/>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FD0502B1-F9EE-49DB-A8B5-F686BCA3EE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6E91172-D78C-4F29-9D3A-A1126D0295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4F89B6B-0E84-44E3-9C71-CC6D673D4D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4BF5CEEF-BEB3-4A83-A110-ED756AB397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C59FAAF4-6CE9-438E-8411-CFCCE7EE79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561" name="楕円 560">
          <a:extLst>
            <a:ext uri="{FF2B5EF4-FFF2-40B4-BE49-F238E27FC236}">
              <a16:creationId xmlns:a16="http://schemas.microsoft.com/office/drawing/2014/main" id="{32A87E90-A9AC-4015-8BDC-FC52E5ADEE9E}"/>
            </a:ext>
          </a:extLst>
        </xdr:cNvPr>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14495</xdr:rowOff>
    </xdr:from>
    <xdr:ext cx="469744" cy="259045"/>
    <xdr:sp macro="" textlink="">
      <xdr:nvSpPr>
        <xdr:cNvPr id="562" name="【学校施設】&#10;一人当たり面積該当値テキスト">
          <a:extLst>
            <a:ext uri="{FF2B5EF4-FFF2-40B4-BE49-F238E27FC236}">
              <a16:creationId xmlns:a16="http://schemas.microsoft.com/office/drawing/2014/main" id="{4E352C53-F80F-4468-805E-B070EECCC4AA}"/>
            </a:ext>
          </a:extLst>
        </xdr:cNvPr>
        <xdr:cNvSpPr txBox="1"/>
      </xdr:nvSpPr>
      <xdr:spPr>
        <a:xfrm>
          <a:off x="22199600"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43688</xdr:rowOff>
    </xdr:from>
    <xdr:to>
      <xdr:col>112</xdr:col>
      <xdr:colOff>38100</xdr:colOff>
      <xdr:row>62</xdr:row>
      <xdr:rowOff>145288</xdr:rowOff>
    </xdr:to>
    <xdr:sp macro="" textlink="">
      <xdr:nvSpPr>
        <xdr:cNvPr id="563" name="楕円 562">
          <a:extLst>
            <a:ext uri="{FF2B5EF4-FFF2-40B4-BE49-F238E27FC236}">
              <a16:creationId xmlns:a16="http://schemas.microsoft.com/office/drawing/2014/main" id="{7AD53956-9696-4FC7-BCE5-71299B6B0240}"/>
            </a:ext>
          </a:extLst>
        </xdr:cNvPr>
        <xdr:cNvSpPr/>
      </xdr:nvSpPr>
      <xdr:spPr>
        <a:xfrm>
          <a:off x="21272500" y="106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94488</xdr:rowOff>
    </xdr:to>
    <xdr:cxnSp macro="">
      <xdr:nvCxnSpPr>
        <xdr:cNvPr id="564" name="直線コネクタ 563">
          <a:extLst>
            <a:ext uri="{FF2B5EF4-FFF2-40B4-BE49-F238E27FC236}">
              <a16:creationId xmlns:a16="http://schemas.microsoft.com/office/drawing/2014/main" id="{60A1AFE6-CD81-45E8-997A-883FEED57369}"/>
            </a:ext>
          </a:extLst>
        </xdr:cNvPr>
        <xdr:cNvCxnSpPr/>
      </xdr:nvCxnSpPr>
      <xdr:spPr>
        <a:xfrm flipV="1">
          <a:off x="21323300" y="1071676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49022</xdr:rowOff>
    </xdr:from>
    <xdr:to>
      <xdr:col>107</xdr:col>
      <xdr:colOff>101600</xdr:colOff>
      <xdr:row>62</xdr:row>
      <xdr:rowOff>150622</xdr:rowOff>
    </xdr:to>
    <xdr:sp macro="" textlink="">
      <xdr:nvSpPr>
        <xdr:cNvPr id="565" name="楕円 564">
          <a:extLst>
            <a:ext uri="{FF2B5EF4-FFF2-40B4-BE49-F238E27FC236}">
              <a16:creationId xmlns:a16="http://schemas.microsoft.com/office/drawing/2014/main" id="{D99B7354-52A1-4650-94AD-4A76709997F9}"/>
            </a:ext>
          </a:extLst>
        </xdr:cNvPr>
        <xdr:cNvSpPr/>
      </xdr:nvSpPr>
      <xdr:spPr>
        <a:xfrm>
          <a:off x="20383500" y="106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94488</xdr:rowOff>
    </xdr:from>
    <xdr:to>
      <xdr:col>111</xdr:col>
      <xdr:colOff>177800</xdr:colOff>
      <xdr:row>62</xdr:row>
      <xdr:rowOff>99822</xdr:rowOff>
    </xdr:to>
    <xdr:cxnSp macro="">
      <xdr:nvCxnSpPr>
        <xdr:cNvPr id="566" name="直線コネクタ 565">
          <a:extLst>
            <a:ext uri="{FF2B5EF4-FFF2-40B4-BE49-F238E27FC236}">
              <a16:creationId xmlns:a16="http://schemas.microsoft.com/office/drawing/2014/main" id="{AE50F563-1922-4CF8-B2D5-923826D27B94}"/>
            </a:ext>
          </a:extLst>
        </xdr:cNvPr>
        <xdr:cNvCxnSpPr/>
      </xdr:nvCxnSpPr>
      <xdr:spPr>
        <a:xfrm flipV="1">
          <a:off x="20434300" y="1072438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154940</xdr:rowOff>
    </xdr:from>
    <xdr:to>
      <xdr:col>102</xdr:col>
      <xdr:colOff>165100</xdr:colOff>
      <xdr:row>62</xdr:row>
      <xdr:rowOff>85090</xdr:rowOff>
    </xdr:to>
    <xdr:sp macro="" textlink="">
      <xdr:nvSpPr>
        <xdr:cNvPr id="567" name="楕円 566">
          <a:extLst>
            <a:ext uri="{FF2B5EF4-FFF2-40B4-BE49-F238E27FC236}">
              <a16:creationId xmlns:a16="http://schemas.microsoft.com/office/drawing/2014/main" id="{C391D8F6-0745-4CD1-B60A-579FE1AA8D57}"/>
            </a:ext>
          </a:extLst>
        </xdr:cNvPr>
        <xdr:cNvSpPr/>
      </xdr:nvSpPr>
      <xdr:spPr>
        <a:xfrm>
          <a:off x="19494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34290</xdr:rowOff>
    </xdr:from>
    <xdr:to>
      <xdr:col>107</xdr:col>
      <xdr:colOff>50800</xdr:colOff>
      <xdr:row>62</xdr:row>
      <xdr:rowOff>99822</xdr:rowOff>
    </xdr:to>
    <xdr:cxnSp macro="">
      <xdr:nvCxnSpPr>
        <xdr:cNvPr id="568" name="直線コネクタ 567">
          <a:extLst>
            <a:ext uri="{FF2B5EF4-FFF2-40B4-BE49-F238E27FC236}">
              <a16:creationId xmlns:a16="http://schemas.microsoft.com/office/drawing/2014/main" id="{1D10E27C-EB2F-4BE4-BF77-77F8F7F5F6E4}"/>
            </a:ext>
          </a:extLst>
        </xdr:cNvPr>
        <xdr:cNvCxnSpPr/>
      </xdr:nvCxnSpPr>
      <xdr:spPr>
        <a:xfrm>
          <a:off x="19545300" y="10664190"/>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69" name="n_1aveValue【学校施設】&#10;一人当たり面積">
          <a:extLst>
            <a:ext uri="{FF2B5EF4-FFF2-40B4-BE49-F238E27FC236}">
              <a16:creationId xmlns:a16="http://schemas.microsoft.com/office/drawing/2014/main" id="{BA2DF7B3-2716-4AF7-95A2-4B229FA021A8}"/>
            </a:ext>
          </a:extLst>
        </xdr:cNvPr>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70" name="n_2aveValue【学校施設】&#10;一人当たり面積">
          <a:extLst>
            <a:ext uri="{FF2B5EF4-FFF2-40B4-BE49-F238E27FC236}">
              <a16:creationId xmlns:a16="http://schemas.microsoft.com/office/drawing/2014/main" id="{DA9EF8AD-1BFA-45F7-B790-2E8FAD8D682F}"/>
            </a:ext>
          </a:extLst>
        </xdr:cNvPr>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71" name="n_3aveValue【学校施設】&#10;一人当たり面積">
          <a:extLst>
            <a:ext uri="{FF2B5EF4-FFF2-40B4-BE49-F238E27FC236}">
              <a16:creationId xmlns:a16="http://schemas.microsoft.com/office/drawing/2014/main" id="{02A2D9A9-CE25-4473-9A36-0DB5D46B3DBF}"/>
            </a:ext>
          </a:extLst>
        </xdr:cNvPr>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136415</xdr:rowOff>
    </xdr:from>
    <xdr:ext cx="469744" cy="259045"/>
    <xdr:sp macro="" textlink="">
      <xdr:nvSpPr>
        <xdr:cNvPr id="572" name="n_1mainValue【学校施設】&#10;一人当たり面積">
          <a:extLst>
            <a:ext uri="{FF2B5EF4-FFF2-40B4-BE49-F238E27FC236}">
              <a16:creationId xmlns:a16="http://schemas.microsoft.com/office/drawing/2014/main" id="{32564BA8-9601-4A18-80F5-A944DF2DED32}"/>
            </a:ext>
          </a:extLst>
        </xdr:cNvPr>
        <xdr:cNvSpPr txBox="1"/>
      </xdr:nvSpPr>
      <xdr:spPr>
        <a:xfrm>
          <a:off x="21075727"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141749</xdr:rowOff>
    </xdr:from>
    <xdr:ext cx="469744" cy="259045"/>
    <xdr:sp macro="" textlink="">
      <xdr:nvSpPr>
        <xdr:cNvPr id="573" name="n_2mainValue【学校施設】&#10;一人当たり面積">
          <a:extLst>
            <a:ext uri="{FF2B5EF4-FFF2-40B4-BE49-F238E27FC236}">
              <a16:creationId xmlns:a16="http://schemas.microsoft.com/office/drawing/2014/main" id="{F5BF27EC-E05D-43FE-A4CA-153AFAFAECF9}"/>
            </a:ext>
          </a:extLst>
        </xdr:cNvPr>
        <xdr:cNvSpPr txBox="1"/>
      </xdr:nvSpPr>
      <xdr:spPr>
        <a:xfrm>
          <a:off x="201994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76217</xdr:rowOff>
    </xdr:from>
    <xdr:ext cx="469744" cy="259045"/>
    <xdr:sp macro="" textlink="">
      <xdr:nvSpPr>
        <xdr:cNvPr id="574" name="n_3mainValue【学校施設】&#10;一人当たり面積">
          <a:extLst>
            <a:ext uri="{FF2B5EF4-FFF2-40B4-BE49-F238E27FC236}">
              <a16:creationId xmlns:a16="http://schemas.microsoft.com/office/drawing/2014/main" id="{D19CEE42-8D5C-4F3B-B8BC-0A2022DA5610}"/>
            </a:ext>
          </a:extLst>
        </xdr:cNvPr>
        <xdr:cNvSpPr txBox="1"/>
      </xdr:nvSpPr>
      <xdr:spPr>
        <a:xfrm>
          <a:off x="19310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9D05936A-3368-40BA-B5C0-2251E13998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03BA5FDA-306B-4E35-9B0D-098A2B13F6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B009CB16-1457-4A6D-9C85-7722DE39A94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FBFE62AA-D09A-4AA2-90D0-37827F6E76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D6FBD52B-E48C-4BF2-99B6-3D1DFEBED9B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8B10FDB9-2004-4CFA-8881-96D70F578A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C50BCBBF-1447-47C4-ABD2-E72856A7315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35AD506C-6765-405E-B74D-FEAE7E58C40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723FB46A-F878-454D-A21D-DE64F96BDF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8F8D0117-F4CC-416F-BABD-45DA2ED196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63BB5FA3-BB18-464F-B509-EC914AA054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A9682895-730F-4CC2-9502-708C159B216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A20970F2-903F-4A98-93E2-63DF5FFA60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7B2A7E8-E4C5-4992-9495-9A64A65F7AA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B6B97DD1-A130-4361-AA2C-2E61FF19F7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87F3B983-5E8E-4D3C-8FBC-E148A654EED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4BE297B5-B2C9-40D1-AB25-5ED4487B6BE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FBF1A34E-E311-41F2-9670-624FC4FDCA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BD6044AB-4F8D-4138-A08F-5FB8C7DFEF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BCFC5962-C382-44B0-83B2-3290951AA7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0E92194D-15DD-4CE5-804B-7CC26264DA5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D32D2288-4A19-4843-8F8E-B81F93E8E5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54959CA8-8F51-4349-93BF-F808417A1B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AACBBE5F-639E-4AC9-AB18-B706AF8D9FE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7E91A446-3087-404D-82A5-3B165FE5BE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6E8DD6AE-68F9-4D53-A690-BA6DC150CA7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F7A75406-D108-4182-AA35-81AAF52A38C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811FABE0-873B-4FD7-949B-496D48AF0C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72A37DD7-1473-43CE-A56A-D0C3CA824FE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AAA7FB0B-B3F4-4959-99D8-C0168FE679B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605CFD29-C894-4C3B-99C3-874DD1A4C33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B8DA8A45-C959-4866-9C5B-ECC02032E08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6B270C35-0436-456A-AD83-4C991E3F5C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EBD167A8-E65B-4268-ACAA-7976D9E9442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05DB0005-D937-4424-AD4A-FCAB617FBC8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F3ED75E4-33D0-4833-9A48-929C4412BAA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6A116F57-2C0F-442B-BDFB-C67890FD54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3E176474-C427-4056-B21D-B0E8532305B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E6473FD9-D6CD-44B6-89F4-026F8CBECB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4C618AD8-C3F3-4BD1-847B-60A5328BB41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B742727B-06E0-4A05-8ECC-3356818569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16" name="直線コネクタ 615">
          <a:extLst>
            <a:ext uri="{FF2B5EF4-FFF2-40B4-BE49-F238E27FC236}">
              <a16:creationId xmlns:a16="http://schemas.microsoft.com/office/drawing/2014/main" id="{985E8291-A64D-4FAD-9B91-093CBCE1E307}"/>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17" name="【公民館】&#10;有形固定資産減価償却率最小値テキスト">
          <a:extLst>
            <a:ext uri="{FF2B5EF4-FFF2-40B4-BE49-F238E27FC236}">
              <a16:creationId xmlns:a16="http://schemas.microsoft.com/office/drawing/2014/main" id="{BCF6FD19-D4C8-47E0-8B25-25B7982CD43E}"/>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18" name="直線コネクタ 617">
          <a:extLst>
            <a:ext uri="{FF2B5EF4-FFF2-40B4-BE49-F238E27FC236}">
              <a16:creationId xmlns:a16="http://schemas.microsoft.com/office/drawing/2014/main" id="{3B0B5E5D-5DEF-4E17-8D8D-1C64C8C14F6C}"/>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a:extLst>
            <a:ext uri="{FF2B5EF4-FFF2-40B4-BE49-F238E27FC236}">
              <a16:creationId xmlns:a16="http://schemas.microsoft.com/office/drawing/2014/main" id="{7FE90413-93B9-4837-B552-7F6A4401574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id="{ADAAE1E8-FCA9-452E-A7A4-0DC61A8ED56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621" name="【公民館】&#10;有形固定資産減価償却率平均値テキスト">
          <a:extLst>
            <a:ext uri="{FF2B5EF4-FFF2-40B4-BE49-F238E27FC236}">
              <a16:creationId xmlns:a16="http://schemas.microsoft.com/office/drawing/2014/main" id="{32B38287-94CA-4EF4-B826-364651C1567B}"/>
            </a:ext>
          </a:extLst>
        </xdr:cNvPr>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22" name="フローチャート: 判断 621">
          <a:extLst>
            <a:ext uri="{FF2B5EF4-FFF2-40B4-BE49-F238E27FC236}">
              <a16:creationId xmlns:a16="http://schemas.microsoft.com/office/drawing/2014/main" id="{C1BEEA8D-C806-47A3-BDFD-1DEE1DA37CF2}"/>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23" name="フローチャート: 判断 622">
          <a:extLst>
            <a:ext uri="{FF2B5EF4-FFF2-40B4-BE49-F238E27FC236}">
              <a16:creationId xmlns:a16="http://schemas.microsoft.com/office/drawing/2014/main" id="{549AB10F-64DF-4872-BE6D-ACC18EF058D2}"/>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24" name="フローチャート: 判断 623">
          <a:extLst>
            <a:ext uri="{FF2B5EF4-FFF2-40B4-BE49-F238E27FC236}">
              <a16:creationId xmlns:a16="http://schemas.microsoft.com/office/drawing/2014/main" id="{260EA9F7-0F55-4AC7-BF4F-012817528459}"/>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25" name="フローチャート: 判断 624">
          <a:extLst>
            <a:ext uri="{FF2B5EF4-FFF2-40B4-BE49-F238E27FC236}">
              <a16:creationId xmlns:a16="http://schemas.microsoft.com/office/drawing/2014/main" id="{EFB128F2-5034-43BB-B684-D9DB966ACA89}"/>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A1EFED6-37D7-4F3E-9F24-48644828243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A36EB196-DDF0-4853-98FF-41D8F08694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8667BAF3-A3B1-4C5F-86E1-91D9A3B5E1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5A89431A-4BD4-44BE-A4F2-C8AA1C5DA3F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1AA4AAF0-E36F-4014-B55D-903F172AD2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31" name="楕円 630">
          <a:extLst>
            <a:ext uri="{FF2B5EF4-FFF2-40B4-BE49-F238E27FC236}">
              <a16:creationId xmlns:a16="http://schemas.microsoft.com/office/drawing/2014/main" id="{091FA738-D011-451D-A7AD-E0C49CE61161}"/>
            </a:ext>
          </a:extLst>
        </xdr:cNvPr>
        <xdr:cNvSpPr/>
      </xdr:nvSpPr>
      <xdr:spPr>
        <a:xfrm>
          <a:off x="162687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142620</xdr:rowOff>
    </xdr:from>
    <xdr:ext cx="405111" cy="259045"/>
    <xdr:sp macro="" textlink="">
      <xdr:nvSpPr>
        <xdr:cNvPr id="632" name="【公民館】&#10;有形固定資産減価償却率該当値テキスト">
          <a:extLst>
            <a:ext uri="{FF2B5EF4-FFF2-40B4-BE49-F238E27FC236}">
              <a16:creationId xmlns:a16="http://schemas.microsoft.com/office/drawing/2014/main" id="{871CA5FB-CA2B-4DC1-AFC4-EB06AE6B5591}"/>
            </a:ext>
          </a:extLst>
        </xdr:cNvPr>
        <xdr:cNvSpPr txBox="1"/>
      </xdr:nvSpPr>
      <xdr:spPr>
        <a:xfrm>
          <a:off x="16357600"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633" name="楕円 632">
          <a:extLst>
            <a:ext uri="{FF2B5EF4-FFF2-40B4-BE49-F238E27FC236}">
              <a16:creationId xmlns:a16="http://schemas.microsoft.com/office/drawing/2014/main" id="{4348773F-A798-4DC8-B098-7D282D00BB3C}"/>
            </a:ext>
          </a:extLst>
        </xdr:cNvPr>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43543</xdr:rowOff>
    </xdr:from>
    <xdr:to>
      <xdr:col>85</xdr:col>
      <xdr:colOff>127000</xdr:colOff>
      <xdr:row>105</xdr:row>
      <xdr:rowOff>71301</xdr:rowOff>
    </xdr:to>
    <xdr:cxnSp macro="">
      <xdr:nvCxnSpPr>
        <xdr:cNvPr id="634" name="直線コネクタ 633">
          <a:extLst>
            <a:ext uri="{FF2B5EF4-FFF2-40B4-BE49-F238E27FC236}">
              <a16:creationId xmlns:a16="http://schemas.microsoft.com/office/drawing/2014/main" id="{113160A8-7E74-4DDB-B124-EA4758270151}"/>
            </a:ext>
          </a:extLst>
        </xdr:cNvPr>
        <xdr:cNvCxnSpPr/>
      </xdr:nvCxnSpPr>
      <xdr:spPr>
        <a:xfrm flipV="1">
          <a:off x="15481300" y="180457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33564</xdr:rowOff>
    </xdr:from>
    <xdr:to>
      <xdr:col>76</xdr:col>
      <xdr:colOff>165100</xdr:colOff>
      <xdr:row>104</xdr:row>
      <xdr:rowOff>135164</xdr:rowOff>
    </xdr:to>
    <xdr:sp macro="" textlink="">
      <xdr:nvSpPr>
        <xdr:cNvPr id="635" name="楕円 634">
          <a:extLst>
            <a:ext uri="{FF2B5EF4-FFF2-40B4-BE49-F238E27FC236}">
              <a16:creationId xmlns:a16="http://schemas.microsoft.com/office/drawing/2014/main" id="{A763428C-75B7-429D-B100-3299E3492CC0}"/>
            </a:ext>
          </a:extLst>
        </xdr:cNvPr>
        <xdr:cNvSpPr/>
      </xdr:nvSpPr>
      <xdr:spPr>
        <a:xfrm>
          <a:off x="14541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84364</xdr:rowOff>
    </xdr:from>
    <xdr:to>
      <xdr:col>81</xdr:col>
      <xdr:colOff>50800</xdr:colOff>
      <xdr:row>105</xdr:row>
      <xdr:rowOff>71301</xdr:rowOff>
    </xdr:to>
    <xdr:cxnSp macro="">
      <xdr:nvCxnSpPr>
        <xdr:cNvPr id="636" name="直線コネクタ 635">
          <a:extLst>
            <a:ext uri="{FF2B5EF4-FFF2-40B4-BE49-F238E27FC236}">
              <a16:creationId xmlns:a16="http://schemas.microsoft.com/office/drawing/2014/main" id="{3CFCD915-2EEC-4AF2-BB72-B129881E92FD}"/>
            </a:ext>
          </a:extLst>
        </xdr:cNvPr>
        <xdr:cNvCxnSpPr/>
      </xdr:nvCxnSpPr>
      <xdr:spPr>
        <a:xfrm>
          <a:off x="14592300" y="17915164"/>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58057</xdr:rowOff>
    </xdr:from>
    <xdr:to>
      <xdr:col>72</xdr:col>
      <xdr:colOff>38100</xdr:colOff>
      <xdr:row>104</xdr:row>
      <xdr:rowOff>159657</xdr:rowOff>
    </xdr:to>
    <xdr:sp macro="" textlink="">
      <xdr:nvSpPr>
        <xdr:cNvPr id="637" name="楕円 636">
          <a:extLst>
            <a:ext uri="{FF2B5EF4-FFF2-40B4-BE49-F238E27FC236}">
              <a16:creationId xmlns:a16="http://schemas.microsoft.com/office/drawing/2014/main" id="{2D9AF5DE-D6FA-4A67-A120-3B53D948343E}"/>
            </a:ext>
          </a:extLst>
        </xdr:cNvPr>
        <xdr:cNvSpPr/>
      </xdr:nvSpPr>
      <xdr:spPr>
        <a:xfrm>
          <a:off x="1365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84364</xdr:rowOff>
    </xdr:from>
    <xdr:to>
      <xdr:col>76</xdr:col>
      <xdr:colOff>114300</xdr:colOff>
      <xdr:row>104</xdr:row>
      <xdr:rowOff>108857</xdr:rowOff>
    </xdr:to>
    <xdr:cxnSp macro="">
      <xdr:nvCxnSpPr>
        <xdr:cNvPr id="638" name="直線コネクタ 637">
          <a:extLst>
            <a:ext uri="{FF2B5EF4-FFF2-40B4-BE49-F238E27FC236}">
              <a16:creationId xmlns:a16="http://schemas.microsoft.com/office/drawing/2014/main" id="{7EB9773A-9B10-475F-BA39-5DADE1E6075C}"/>
            </a:ext>
          </a:extLst>
        </xdr:cNvPr>
        <xdr:cNvCxnSpPr/>
      </xdr:nvCxnSpPr>
      <xdr:spPr>
        <a:xfrm flipV="1">
          <a:off x="13703300" y="179151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639" name="n_1aveValue【公民館】&#10;有形固定資産減価償却率">
          <a:extLst>
            <a:ext uri="{FF2B5EF4-FFF2-40B4-BE49-F238E27FC236}">
              <a16:creationId xmlns:a16="http://schemas.microsoft.com/office/drawing/2014/main" id="{397A6A37-E916-4D56-A11C-791C7C3C547F}"/>
            </a:ext>
          </a:extLst>
        </xdr:cNvPr>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40" name="n_2aveValue【公民館】&#10;有形固定資産減価償却率">
          <a:extLst>
            <a:ext uri="{FF2B5EF4-FFF2-40B4-BE49-F238E27FC236}">
              <a16:creationId xmlns:a16="http://schemas.microsoft.com/office/drawing/2014/main" id="{A7B93281-5EF1-4488-8842-038A25E6E39A}"/>
            </a:ext>
          </a:extLst>
        </xdr:cNvPr>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41" name="n_3aveValue【公民館】&#10;有形固定資産減価償却率">
          <a:extLst>
            <a:ext uri="{FF2B5EF4-FFF2-40B4-BE49-F238E27FC236}">
              <a16:creationId xmlns:a16="http://schemas.microsoft.com/office/drawing/2014/main" id="{F38A7505-E9CA-49CB-A539-AD84525671B9}"/>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113228</xdr:rowOff>
    </xdr:from>
    <xdr:ext cx="405111" cy="259045"/>
    <xdr:sp macro="" textlink="">
      <xdr:nvSpPr>
        <xdr:cNvPr id="642" name="n_1mainValue【公民館】&#10;有形固定資産減価償却率">
          <a:extLst>
            <a:ext uri="{FF2B5EF4-FFF2-40B4-BE49-F238E27FC236}">
              <a16:creationId xmlns:a16="http://schemas.microsoft.com/office/drawing/2014/main" id="{33E9D415-F748-43E9-8177-1198F23EA13F}"/>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126291</xdr:rowOff>
    </xdr:from>
    <xdr:ext cx="405111" cy="259045"/>
    <xdr:sp macro="" textlink="">
      <xdr:nvSpPr>
        <xdr:cNvPr id="643" name="n_2mainValue【公民館】&#10;有形固定資産減価償却率">
          <a:extLst>
            <a:ext uri="{FF2B5EF4-FFF2-40B4-BE49-F238E27FC236}">
              <a16:creationId xmlns:a16="http://schemas.microsoft.com/office/drawing/2014/main" id="{1D6725DF-9DEB-47BA-BF24-725C7E0B462D}"/>
            </a:ext>
          </a:extLst>
        </xdr:cNvPr>
        <xdr:cNvSpPr txBox="1"/>
      </xdr:nvSpPr>
      <xdr:spPr>
        <a:xfrm>
          <a:off x="14389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150784</xdr:rowOff>
    </xdr:from>
    <xdr:ext cx="405111" cy="259045"/>
    <xdr:sp macro="" textlink="">
      <xdr:nvSpPr>
        <xdr:cNvPr id="644" name="n_3mainValue【公民館】&#10;有形固定資産減価償却率">
          <a:extLst>
            <a:ext uri="{FF2B5EF4-FFF2-40B4-BE49-F238E27FC236}">
              <a16:creationId xmlns:a16="http://schemas.microsoft.com/office/drawing/2014/main" id="{4E27363C-6BB6-4131-9024-5A78F7914CF1}"/>
            </a:ext>
          </a:extLst>
        </xdr:cNvPr>
        <xdr:cNvSpPr txBox="1"/>
      </xdr:nvSpPr>
      <xdr:spPr>
        <a:xfrm>
          <a:off x="13500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D3207D61-114F-4581-9521-4D4A04CE8B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BCDA585F-37AB-464D-A4A3-F973078B5A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2283922C-875F-4A77-BA29-97383BB4C1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7D182C89-4B58-486B-B30E-51447B5B36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BB49C22B-464E-4314-A308-178ECAA984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30E5A348-7B79-40AB-9362-3F0F52D87F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AD37ADCA-9E5D-4824-9B97-1B46C584A6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0FC724DD-8E2B-4B9B-B051-5F1137472C5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BACD3558-115B-482F-8285-E31DD3F1C5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EA84E711-9793-4FEC-BE05-A341ADA29E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a:extLst>
            <a:ext uri="{FF2B5EF4-FFF2-40B4-BE49-F238E27FC236}">
              <a16:creationId xmlns:a16="http://schemas.microsoft.com/office/drawing/2014/main" id="{7FEA8423-A692-4BA3-87B3-557631CDC0A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D9204FF6-EE9C-4F01-ABDD-9B5BBFFCB1E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a:extLst>
            <a:ext uri="{FF2B5EF4-FFF2-40B4-BE49-F238E27FC236}">
              <a16:creationId xmlns:a16="http://schemas.microsoft.com/office/drawing/2014/main" id="{15465C3E-FDF3-40BC-A08F-3BF28E69B5E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a:extLst>
            <a:ext uri="{FF2B5EF4-FFF2-40B4-BE49-F238E27FC236}">
              <a16:creationId xmlns:a16="http://schemas.microsoft.com/office/drawing/2014/main" id="{4D4ED452-9A85-4989-B307-A58E3A7187D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a:extLst>
            <a:ext uri="{FF2B5EF4-FFF2-40B4-BE49-F238E27FC236}">
              <a16:creationId xmlns:a16="http://schemas.microsoft.com/office/drawing/2014/main" id="{4381744F-D4B9-4EA8-AFE8-75910EAAEEA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a:extLst>
            <a:ext uri="{FF2B5EF4-FFF2-40B4-BE49-F238E27FC236}">
              <a16:creationId xmlns:a16="http://schemas.microsoft.com/office/drawing/2014/main" id="{0CEE244C-B446-4C12-9A64-E0C3667D056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a:extLst>
            <a:ext uri="{FF2B5EF4-FFF2-40B4-BE49-F238E27FC236}">
              <a16:creationId xmlns:a16="http://schemas.microsoft.com/office/drawing/2014/main" id="{B4880721-51DB-40E0-A6CB-859478AA8A1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a:extLst>
            <a:ext uri="{FF2B5EF4-FFF2-40B4-BE49-F238E27FC236}">
              <a16:creationId xmlns:a16="http://schemas.microsoft.com/office/drawing/2014/main" id="{F530760E-2CE4-46F3-BB24-37D48651AD1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a:extLst>
            <a:ext uri="{FF2B5EF4-FFF2-40B4-BE49-F238E27FC236}">
              <a16:creationId xmlns:a16="http://schemas.microsoft.com/office/drawing/2014/main" id="{B191DD4C-2CDC-4783-8384-5FA1CF2E20B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a:extLst>
            <a:ext uri="{FF2B5EF4-FFF2-40B4-BE49-F238E27FC236}">
              <a16:creationId xmlns:a16="http://schemas.microsoft.com/office/drawing/2014/main" id="{BB2D5E8A-B8B3-4AE8-AAA4-A868B76D74D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a:extLst>
            <a:ext uri="{FF2B5EF4-FFF2-40B4-BE49-F238E27FC236}">
              <a16:creationId xmlns:a16="http://schemas.microsoft.com/office/drawing/2014/main" id="{4BFB9AF2-F6B9-4301-A6D5-38505619D4C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a:extLst>
            <a:ext uri="{FF2B5EF4-FFF2-40B4-BE49-F238E27FC236}">
              <a16:creationId xmlns:a16="http://schemas.microsoft.com/office/drawing/2014/main" id="{EC862034-5F50-41D1-B9B1-3A76C52AF59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a:extLst>
            <a:ext uri="{FF2B5EF4-FFF2-40B4-BE49-F238E27FC236}">
              <a16:creationId xmlns:a16="http://schemas.microsoft.com/office/drawing/2014/main" id="{1A09DE6F-241D-4603-AA00-05753C34205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F152AF93-D87A-4385-AF93-DDD86EFF5B2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a:extLst>
            <a:ext uri="{FF2B5EF4-FFF2-40B4-BE49-F238E27FC236}">
              <a16:creationId xmlns:a16="http://schemas.microsoft.com/office/drawing/2014/main" id="{7A2C0A68-2D75-4988-BE2C-11026B6D7C9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70" name="直線コネクタ 669">
          <a:extLst>
            <a:ext uri="{FF2B5EF4-FFF2-40B4-BE49-F238E27FC236}">
              <a16:creationId xmlns:a16="http://schemas.microsoft.com/office/drawing/2014/main" id="{6D8AD765-B7AA-4C53-AA42-DD12AB87EB91}"/>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71" name="【公民館】&#10;一人当たり面積最小値テキスト">
          <a:extLst>
            <a:ext uri="{FF2B5EF4-FFF2-40B4-BE49-F238E27FC236}">
              <a16:creationId xmlns:a16="http://schemas.microsoft.com/office/drawing/2014/main" id="{4BAE05F1-520C-438E-9784-BE6D6818970B}"/>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72" name="直線コネクタ 671">
          <a:extLst>
            <a:ext uri="{FF2B5EF4-FFF2-40B4-BE49-F238E27FC236}">
              <a16:creationId xmlns:a16="http://schemas.microsoft.com/office/drawing/2014/main" id="{6C40274B-EB73-402F-9466-0CA54BE619AE}"/>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73" name="【公民館】&#10;一人当たり面積最大値テキスト">
          <a:extLst>
            <a:ext uri="{FF2B5EF4-FFF2-40B4-BE49-F238E27FC236}">
              <a16:creationId xmlns:a16="http://schemas.microsoft.com/office/drawing/2014/main" id="{5623C937-43CF-4162-A45E-CDED16AFD5E9}"/>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74" name="直線コネクタ 673">
          <a:extLst>
            <a:ext uri="{FF2B5EF4-FFF2-40B4-BE49-F238E27FC236}">
              <a16:creationId xmlns:a16="http://schemas.microsoft.com/office/drawing/2014/main" id="{2DA1AEB5-2393-4A60-A0CE-FCB33AE8812F}"/>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75" name="【公民館】&#10;一人当たり面積平均値テキスト">
          <a:extLst>
            <a:ext uri="{FF2B5EF4-FFF2-40B4-BE49-F238E27FC236}">
              <a16:creationId xmlns:a16="http://schemas.microsoft.com/office/drawing/2014/main" id="{465FFC02-53D9-494A-8FF1-77F49112280C}"/>
            </a:ext>
          </a:extLst>
        </xdr:cNvPr>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76" name="フローチャート: 判断 675">
          <a:extLst>
            <a:ext uri="{FF2B5EF4-FFF2-40B4-BE49-F238E27FC236}">
              <a16:creationId xmlns:a16="http://schemas.microsoft.com/office/drawing/2014/main" id="{DB653AAB-FA54-4997-AF57-73BD24BCEA35}"/>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77" name="フローチャート: 判断 676">
          <a:extLst>
            <a:ext uri="{FF2B5EF4-FFF2-40B4-BE49-F238E27FC236}">
              <a16:creationId xmlns:a16="http://schemas.microsoft.com/office/drawing/2014/main" id="{D7894960-B67B-4A79-BB8D-3FB588BAC3B1}"/>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78" name="フローチャート: 判断 677">
          <a:extLst>
            <a:ext uri="{FF2B5EF4-FFF2-40B4-BE49-F238E27FC236}">
              <a16:creationId xmlns:a16="http://schemas.microsoft.com/office/drawing/2014/main" id="{88F40F86-0F8E-47AB-B8D7-DD9FA7ED1A5D}"/>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79" name="フローチャート: 判断 678">
          <a:extLst>
            <a:ext uri="{FF2B5EF4-FFF2-40B4-BE49-F238E27FC236}">
              <a16:creationId xmlns:a16="http://schemas.microsoft.com/office/drawing/2014/main" id="{5131D21B-877C-4D6D-AFCC-F74FB5AE1E62}"/>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09481ED-01A8-408E-9B4C-359CF284538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1DE4584-59CE-46CA-BB03-9672591244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18C3BB6-DAD4-4B5A-9593-44C7E7B7CF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970A7D0-B0F8-44A2-A34D-1049CD4A54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107E968B-CAC4-4904-B6D2-F29EC38512B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58057</xdr:rowOff>
    </xdr:from>
    <xdr:to>
      <xdr:col>116</xdr:col>
      <xdr:colOff>114300</xdr:colOff>
      <xdr:row>107</xdr:row>
      <xdr:rowOff>159657</xdr:rowOff>
    </xdr:to>
    <xdr:sp macro="" textlink="">
      <xdr:nvSpPr>
        <xdr:cNvPr id="685" name="楕円 684">
          <a:extLst>
            <a:ext uri="{FF2B5EF4-FFF2-40B4-BE49-F238E27FC236}">
              <a16:creationId xmlns:a16="http://schemas.microsoft.com/office/drawing/2014/main" id="{359BFBAC-2060-4015-BA93-6220B5FD346F}"/>
            </a:ext>
          </a:extLst>
        </xdr:cNvPr>
        <xdr:cNvSpPr/>
      </xdr:nvSpPr>
      <xdr:spPr>
        <a:xfrm>
          <a:off x="22110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36484</xdr:rowOff>
    </xdr:from>
    <xdr:ext cx="469744" cy="259045"/>
    <xdr:sp macro="" textlink="">
      <xdr:nvSpPr>
        <xdr:cNvPr id="686" name="【公民館】&#10;一人当たり面積該当値テキスト">
          <a:extLst>
            <a:ext uri="{FF2B5EF4-FFF2-40B4-BE49-F238E27FC236}">
              <a16:creationId xmlns:a16="http://schemas.microsoft.com/office/drawing/2014/main" id="{C6316D6E-DB07-482E-9F38-15CB4D52AFC6}"/>
            </a:ext>
          </a:extLst>
        </xdr:cNvPr>
        <xdr:cNvSpPr txBox="1"/>
      </xdr:nvSpPr>
      <xdr:spPr>
        <a:xfrm>
          <a:off x="22199600"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61323</xdr:rowOff>
    </xdr:from>
    <xdr:to>
      <xdr:col>112</xdr:col>
      <xdr:colOff>38100</xdr:colOff>
      <xdr:row>107</xdr:row>
      <xdr:rowOff>162923</xdr:rowOff>
    </xdr:to>
    <xdr:sp macro="" textlink="">
      <xdr:nvSpPr>
        <xdr:cNvPr id="687" name="楕円 686">
          <a:extLst>
            <a:ext uri="{FF2B5EF4-FFF2-40B4-BE49-F238E27FC236}">
              <a16:creationId xmlns:a16="http://schemas.microsoft.com/office/drawing/2014/main" id="{31C834A6-BA14-4B6B-9549-E48E3EFD5791}"/>
            </a:ext>
          </a:extLst>
        </xdr:cNvPr>
        <xdr:cNvSpPr/>
      </xdr:nvSpPr>
      <xdr:spPr>
        <a:xfrm>
          <a:off x="2127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108857</xdr:rowOff>
    </xdr:from>
    <xdr:to>
      <xdr:col>116</xdr:col>
      <xdr:colOff>63500</xdr:colOff>
      <xdr:row>107</xdr:row>
      <xdr:rowOff>112123</xdr:rowOff>
    </xdr:to>
    <xdr:cxnSp macro="">
      <xdr:nvCxnSpPr>
        <xdr:cNvPr id="688" name="直線コネクタ 687">
          <a:extLst>
            <a:ext uri="{FF2B5EF4-FFF2-40B4-BE49-F238E27FC236}">
              <a16:creationId xmlns:a16="http://schemas.microsoft.com/office/drawing/2014/main" id="{3CCDFAD2-80E6-4E2F-90ED-8FCADEC0D466}"/>
            </a:ext>
          </a:extLst>
        </xdr:cNvPr>
        <xdr:cNvCxnSpPr/>
      </xdr:nvCxnSpPr>
      <xdr:spPr>
        <a:xfrm flipV="1">
          <a:off x="21323300" y="1845400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89" name="楕円 688">
          <a:extLst>
            <a:ext uri="{FF2B5EF4-FFF2-40B4-BE49-F238E27FC236}">
              <a16:creationId xmlns:a16="http://schemas.microsoft.com/office/drawing/2014/main" id="{30E663F3-3C28-491B-9C23-3FE6871929EE}"/>
            </a:ext>
          </a:extLst>
        </xdr:cNvPr>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112123</xdr:rowOff>
    </xdr:from>
    <xdr:to>
      <xdr:col>111</xdr:col>
      <xdr:colOff>177800</xdr:colOff>
      <xdr:row>107</xdr:row>
      <xdr:rowOff>113756</xdr:rowOff>
    </xdr:to>
    <xdr:cxnSp macro="">
      <xdr:nvCxnSpPr>
        <xdr:cNvPr id="690" name="直線コネクタ 689">
          <a:extLst>
            <a:ext uri="{FF2B5EF4-FFF2-40B4-BE49-F238E27FC236}">
              <a16:creationId xmlns:a16="http://schemas.microsoft.com/office/drawing/2014/main" id="{329F0CC1-40C3-4F99-A8A0-4DC6C1D8C739}"/>
            </a:ext>
          </a:extLst>
        </xdr:cNvPr>
        <xdr:cNvCxnSpPr/>
      </xdr:nvCxnSpPr>
      <xdr:spPr>
        <a:xfrm flipV="1">
          <a:off x="20434300" y="184572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64588</xdr:rowOff>
    </xdr:from>
    <xdr:to>
      <xdr:col>102</xdr:col>
      <xdr:colOff>165100</xdr:colOff>
      <xdr:row>107</xdr:row>
      <xdr:rowOff>166188</xdr:rowOff>
    </xdr:to>
    <xdr:sp macro="" textlink="">
      <xdr:nvSpPr>
        <xdr:cNvPr id="691" name="楕円 690">
          <a:extLst>
            <a:ext uri="{FF2B5EF4-FFF2-40B4-BE49-F238E27FC236}">
              <a16:creationId xmlns:a16="http://schemas.microsoft.com/office/drawing/2014/main" id="{3F778302-45EA-47A4-A015-E817DE7AE897}"/>
            </a:ext>
          </a:extLst>
        </xdr:cNvPr>
        <xdr:cNvSpPr/>
      </xdr:nvSpPr>
      <xdr:spPr>
        <a:xfrm>
          <a:off x="19494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115388</xdr:rowOff>
    </xdr:to>
    <xdr:cxnSp macro="">
      <xdr:nvCxnSpPr>
        <xdr:cNvPr id="692" name="直線コネクタ 691">
          <a:extLst>
            <a:ext uri="{FF2B5EF4-FFF2-40B4-BE49-F238E27FC236}">
              <a16:creationId xmlns:a16="http://schemas.microsoft.com/office/drawing/2014/main" id="{5ED05173-3754-4F88-B0A9-2D2F412B4871}"/>
            </a:ext>
          </a:extLst>
        </xdr:cNvPr>
        <xdr:cNvCxnSpPr/>
      </xdr:nvCxnSpPr>
      <xdr:spPr>
        <a:xfrm flipV="1">
          <a:off x="19545300" y="184589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93" name="n_1aveValue【公民館】&#10;一人当たり面積">
          <a:extLst>
            <a:ext uri="{FF2B5EF4-FFF2-40B4-BE49-F238E27FC236}">
              <a16:creationId xmlns:a16="http://schemas.microsoft.com/office/drawing/2014/main" id="{6C9709BA-25D6-48D2-BBFB-F8BBD2875284}"/>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94" name="n_2aveValue【公民館】&#10;一人当たり面積">
          <a:extLst>
            <a:ext uri="{FF2B5EF4-FFF2-40B4-BE49-F238E27FC236}">
              <a16:creationId xmlns:a16="http://schemas.microsoft.com/office/drawing/2014/main" id="{E2CD94FC-0B2B-49E5-B6B4-DD30BC318FFF}"/>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95" name="n_3aveValue【公民館】&#10;一人当たり面積">
          <a:extLst>
            <a:ext uri="{FF2B5EF4-FFF2-40B4-BE49-F238E27FC236}">
              <a16:creationId xmlns:a16="http://schemas.microsoft.com/office/drawing/2014/main" id="{27CC6E9C-2B11-49B6-9FBC-D030DAFDFED7}"/>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154050</xdr:rowOff>
    </xdr:from>
    <xdr:ext cx="469744" cy="259045"/>
    <xdr:sp macro="" textlink="">
      <xdr:nvSpPr>
        <xdr:cNvPr id="696" name="n_1mainValue【公民館】&#10;一人当たり面積">
          <a:extLst>
            <a:ext uri="{FF2B5EF4-FFF2-40B4-BE49-F238E27FC236}">
              <a16:creationId xmlns:a16="http://schemas.microsoft.com/office/drawing/2014/main" id="{0CCACC3D-25F0-4043-AE3D-C71A64E64067}"/>
            </a:ext>
          </a:extLst>
        </xdr:cNvPr>
        <xdr:cNvSpPr txBox="1"/>
      </xdr:nvSpPr>
      <xdr:spPr>
        <a:xfrm>
          <a:off x="210757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697" name="n_2mainValue【公民館】&#10;一人当たり面積">
          <a:extLst>
            <a:ext uri="{FF2B5EF4-FFF2-40B4-BE49-F238E27FC236}">
              <a16:creationId xmlns:a16="http://schemas.microsoft.com/office/drawing/2014/main" id="{233EFFFD-64DB-46E7-A3DA-BD24BE3E2482}"/>
            </a:ext>
          </a:extLst>
        </xdr:cNvPr>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157315</xdr:rowOff>
    </xdr:from>
    <xdr:ext cx="469744" cy="259045"/>
    <xdr:sp macro="" textlink="">
      <xdr:nvSpPr>
        <xdr:cNvPr id="698" name="n_3mainValue【公民館】&#10;一人当たり面積">
          <a:extLst>
            <a:ext uri="{FF2B5EF4-FFF2-40B4-BE49-F238E27FC236}">
              <a16:creationId xmlns:a16="http://schemas.microsoft.com/office/drawing/2014/main" id="{638BCE0E-AA20-456E-BCBB-875099C0A288}"/>
            </a:ext>
          </a:extLst>
        </xdr:cNvPr>
        <xdr:cNvSpPr txBox="1"/>
      </xdr:nvSpPr>
      <xdr:spPr>
        <a:xfrm>
          <a:off x="19310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CC2E918D-01F7-4325-8A49-780573B1C7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AFF8DAA1-1FA8-45A4-813A-3958888836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AC6B469F-EAB7-4F2E-A080-318B6E0F5DC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類似団体と比較して</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橋りょう・トンネル</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認定こども園・幼稚園・保育所</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について、有形固定資産減価償却率が類似団体に比べ大幅に高くなっている。</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橋りょうに関しては、町内の</a:t>
          </a:r>
          <a:r>
            <a:rPr kumimoji="1" lang="ja-JP" altLang="ja-JP" sz="1100" baseline="0">
              <a:solidFill>
                <a:schemeClr val="dk1"/>
              </a:solidFill>
              <a:effectLst/>
              <a:latin typeface="+mn-lt"/>
              <a:ea typeface="+mn-ea"/>
              <a:cs typeface="+mn-cs"/>
            </a:rPr>
            <a:t>１６２か所の</a:t>
          </a:r>
          <a:r>
            <a:rPr kumimoji="1" lang="ja-JP" altLang="en-US" sz="1100" baseline="0">
              <a:solidFill>
                <a:schemeClr val="dk1"/>
              </a:solidFill>
              <a:effectLst/>
              <a:latin typeface="+mn-lt"/>
              <a:ea typeface="+mn-ea"/>
              <a:cs typeface="+mn-cs"/>
            </a:rPr>
            <a:t>橋りょうについて、令和元年度に橋梁</a:t>
          </a:r>
          <a:r>
            <a:rPr kumimoji="1" lang="ja-JP" altLang="ja-JP" sz="1100" baseline="0">
              <a:solidFill>
                <a:schemeClr val="dk1"/>
              </a:solidFill>
              <a:effectLst/>
              <a:latin typeface="+mn-lt"/>
              <a:ea typeface="+mn-ea"/>
              <a:cs typeface="+mn-cs"/>
            </a:rPr>
            <a:t>長寿命化</a:t>
          </a:r>
          <a:r>
            <a:rPr kumimoji="1" lang="ja-JP" altLang="en-US" sz="1100" baseline="0">
              <a:solidFill>
                <a:schemeClr val="dk1"/>
              </a:solidFill>
              <a:effectLst/>
              <a:latin typeface="+mn-lt"/>
              <a:ea typeface="+mn-ea"/>
              <a:cs typeface="+mn-cs"/>
            </a:rPr>
            <a:t>修繕</a:t>
          </a:r>
          <a:r>
            <a:rPr kumimoji="1" lang="ja-JP" altLang="ja-JP" sz="1100" baseline="0">
              <a:solidFill>
                <a:schemeClr val="dk1"/>
              </a:solidFill>
              <a:effectLst/>
              <a:latin typeface="+mn-lt"/>
              <a:ea typeface="+mn-ea"/>
              <a:cs typeface="+mn-cs"/>
            </a:rPr>
            <a:t>計画</a:t>
          </a:r>
          <a:r>
            <a:rPr kumimoji="1" lang="ja-JP" altLang="en-US" sz="1100" baseline="0">
              <a:solidFill>
                <a:schemeClr val="dk1"/>
              </a:solidFill>
              <a:effectLst/>
              <a:latin typeface="+mn-lt"/>
              <a:ea typeface="+mn-ea"/>
              <a:cs typeface="+mn-cs"/>
            </a:rPr>
            <a:t>の策定を行った。今後は計画に則り、</a:t>
          </a:r>
          <a:r>
            <a:rPr kumimoji="1" lang="ja-JP" altLang="ja-JP" sz="1100" baseline="0">
              <a:solidFill>
                <a:schemeClr val="dk1"/>
              </a:solidFill>
              <a:effectLst/>
              <a:latin typeface="+mn-lt"/>
              <a:ea typeface="+mn-ea"/>
              <a:cs typeface="+mn-cs"/>
            </a:rPr>
            <a:t>適正な</a:t>
          </a:r>
          <a:r>
            <a:rPr kumimoji="1" lang="ja-JP" altLang="en-US" sz="1100" baseline="0">
              <a:solidFill>
                <a:schemeClr val="dk1"/>
              </a:solidFill>
              <a:effectLst/>
              <a:latin typeface="+mn-lt"/>
              <a:ea typeface="+mn-ea"/>
              <a:cs typeface="+mn-cs"/>
            </a:rPr>
            <a:t>橋りょうの</a:t>
          </a:r>
          <a:r>
            <a:rPr kumimoji="1" lang="ja-JP" altLang="ja-JP" sz="1100" baseline="0">
              <a:solidFill>
                <a:schemeClr val="dk1"/>
              </a:solidFill>
              <a:effectLst/>
              <a:latin typeface="+mn-lt"/>
              <a:ea typeface="+mn-ea"/>
              <a:cs typeface="+mn-cs"/>
            </a:rPr>
            <a:t>管理を進めていく。</a:t>
          </a:r>
          <a:endParaRPr lang="ja-JP" altLang="ja-JP" sz="1400">
            <a:effectLst/>
          </a:endParaRPr>
        </a:p>
        <a:p>
          <a:r>
            <a:rPr kumimoji="1" lang="ja-JP" altLang="en-US" sz="1100" baseline="0">
              <a:solidFill>
                <a:schemeClr val="dk1"/>
              </a:solidFill>
              <a:effectLst/>
              <a:latin typeface="+mn-lt"/>
              <a:ea typeface="+mn-ea"/>
              <a:cs typeface="+mn-cs"/>
            </a:rPr>
            <a:t>認定こども園・幼稚園・保育所については、現在</a:t>
          </a:r>
          <a:r>
            <a:rPr kumimoji="1" lang="ja-JP" altLang="ja-JP" sz="1100" baseline="0">
              <a:solidFill>
                <a:schemeClr val="dk1"/>
              </a:solidFill>
              <a:effectLst/>
              <a:latin typeface="+mn-lt"/>
              <a:ea typeface="+mn-ea"/>
              <a:cs typeface="+mn-cs"/>
            </a:rPr>
            <a:t>町内に</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か所の公立幼稚園と２箇所の公立保育所</a:t>
          </a:r>
          <a:r>
            <a:rPr kumimoji="1"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これらの建物は鉄筋コンクリート造で、昭和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代に相次いで</a:t>
          </a:r>
          <a:r>
            <a:rPr kumimoji="1" lang="ja-JP" altLang="ja-JP" sz="1100">
              <a:solidFill>
                <a:schemeClr val="dk1"/>
              </a:solidFill>
              <a:effectLst/>
              <a:latin typeface="+mn-lt"/>
              <a:ea typeface="+mn-ea"/>
              <a:cs typeface="+mn-cs"/>
            </a:rPr>
            <a:t>建築</a:t>
          </a:r>
          <a:r>
            <a:rPr kumimoji="1" lang="ja-JP" altLang="en-US" sz="1100">
              <a:solidFill>
                <a:schemeClr val="dk1"/>
              </a:solidFill>
              <a:effectLst/>
              <a:latin typeface="+mn-lt"/>
              <a:ea typeface="+mn-ea"/>
              <a:cs typeface="+mn-cs"/>
            </a:rPr>
            <a:t>されている。</a:t>
          </a:r>
          <a:r>
            <a:rPr kumimoji="1" lang="ja-JP" altLang="ja-JP" sz="1100">
              <a:solidFill>
                <a:schemeClr val="dk1"/>
              </a:solidFill>
              <a:effectLst/>
              <a:latin typeface="+mn-lt"/>
              <a:ea typeface="+mn-ea"/>
              <a:cs typeface="+mn-cs"/>
            </a:rPr>
            <a:t>このうち劣化が顕著な丹荘保育所</a:t>
          </a:r>
          <a:r>
            <a:rPr kumimoji="1" lang="ja-JP" altLang="en-US"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年建築）</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令和元年度より建替え事業が開始されており</a:t>
          </a:r>
          <a:r>
            <a:rPr kumimoji="1" lang="ja-JP" altLang="ja-JP" sz="1100">
              <a:solidFill>
                <a:schemeClr val="dk1"/>
              </a:solidFill>
              <a:effectLst/>
              <a:latin typeface="+mn-lt"/>
              <a:ea typeface="+mn-ea"/>
              <a:cs typeface="+mn-cs"/>
            </a:rPr>
            <a:t>、今後認定こども園・幼稚園・保育所の区分に数値の変化が見込まれる。</a:t>
          </a:r>
          <a:endParaRPr lang="ja-JP" altLang="ja-JP" sz="1400">
            <a:effectLst/>
          </a:endParaRPr>
        </a:p>
        <a:p>
          <a:r>
            <a:rPr kumimoji="1" lang="ja-JP" altLang="ja-JP" sz="1100">
              <a:solidFill>
                <a:schemeClr val="dk1"/>
              </a:solidFill>
              <a:effectLst/>
              <a:latin typeface="+mn-lt"/>
              <a:ea typeface="+mn-ea"/>
              <a:cs typeface="+mn-cs"/>
            </a:rPr>
            <a:t>施設維持に要するコスト縮減と同時に、サービスの質の向上を</a:t>
          </a:r>
          <a:r>
            <a:rPr kumimoji="1" lang="ja-JP" altLang="en-US" sz="1100">
              <a:solidFill>
                <a:schemeClr val="dk1"/>
              </a:solidFill>
              <a:effectLst/>
              <a:latin typeface="+mn-lt"/>
              <a:ea typeface="+mn-ea"/>
              <a:cs typeface="+mn-cs"/>
            </a:rPr>
            <a:t>行</a:t>
          </a:r>
          <a:r>
            <a:rPr kumimoji="1" lang="ja-JP" altLang="ja-JP" sz="1100">
              <a:solidFill>
                <a:schemeClr val="dk1"/>
              </a:solidFill>
              <a:effectLst/>
              <a:latin typeface="+mn-lt"/>
              <a:ea typeface="+mn-ea"/>
              <a:cs typeface="+mn-cs"/>
            </a:rPr>
            <a:t>えるよう検討を重ね、健全な行財政運営に努める。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C10AC9-72AE-498E-8BBC-564285772A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6E940B-181E-40DC-9CE7-B219CCD207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65FAB6-8345-4795-BE19-0EC75773373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DC6891-B7AB-4231-B1CF-E8A2DA11F7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6428BB-3E5B-4D51-8871-369815E9BD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C7456D-26AD-4433-9520-960872DE29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50B22D-DA92-4200-A7B9-8D7114CEF43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15F4C4-04A3-451A-BED2-9F94D21594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EB04FE-E685-47D6-9CC7-024FC0450F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85E4B3-8274-4CD7-91FE-135FDE3C0F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42BE78-0615-4064-974C-1CCA0B3072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069218F-1E1A-4DF7-A32F-3D99AB093E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A22CDA-4E95-435F-83A5-7F0C2F957F2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6BB698-4FEB-4970-B602-D820DEB00D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6939EC-8ECC-4348-B1BB-86E5BDBDAF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16D1D5F-FE27-4953-8651-339484B8E4F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6533F3-8C38-4332-933C-724C6C3FBA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1476E9-6E32-4D55-84D7-A76BF4391A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472093E-0663-4FC7-84F9-785044EC1A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AC0D95-4FF7-4108-84D5-D3B1B44A25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33CCD7-79D8-43C7-A550-593543CFD1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558D41-A340-4392-A3E0-6F91214181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7DF5C9-FFB4-49E7-B78B-0B49CFD4DE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B53F2C-4737-4B63-8A9B-24BEE7F8A5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F13D57-635E-40C5-860F-7C15D487BB8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6471D9-17C3-4E29-B085-4137081BB1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B11A78-02CC-4D74-AA6F-02968F776F6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4FE4252-E6A0-4878-B949-4BDB5AA664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9BA04AC-71F5-4D83-941C-165F2F978A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58F4CD8-3311-4303-A234-24E7B139498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E05B7BA-B7BC-411C-B30E-8F86555ACD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4099EED-926E-43A1-A6A9-13B347F167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108CB84-BE01-4589-AFEA-21308157E0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3FCDF4C-9F3B-4318-B44B-8A79DA7F96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2075C35-270C-4D8D-AC12-D7BE886A9E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A896218-0DD3-4B42-AAA6-EFB84FD4FD0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7692443-4C66-42EC-A610-2EACE3E950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3BADB09-F3DC-47AF-A175-DA0A03073E7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4E1045D7-A53B-476C-9D04-B7BDA7768F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9B34D34E-8EDB-4970-BB53-29F9BFC4D4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D87C362-4BE9-40A1-B611-AEDB951C8B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68E9D5CF-93E9-4E2F-A221-CB2A09B9AE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5AAFD8B3-5A9A-4149-99C1-083C378CE8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4C3D55AA-AD9A-435C-B0E5-D27E82AEDC4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7EC97EE0-1E11-4A66-93BC-5E9B3025638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FBC36713-84CD-4B46-88A7-A55C1D1A39D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6CC8B075-78F6-4464-8122-5CFA84295F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C9ACD22D-2E35-432A-89AF-6FCC2876B7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49A66DE-36C5-4C5C-903A-8C0ED628F9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B095747C-59B2-4CD9-9315-6F08E7F5A7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56C5CD1C-97FA-4D6F-B4A3-B4AE20A4D6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492CB27-9F55-43A1-8102-10A3CBE7B3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90FDE82-7B2D-447C-A07B-E0C531C618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1B1D85BE-5EF4-4D10-BF7E-A6C6ECBBE0F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D4A8219-388E-428C-93AE-4A46E41197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A87C3609-BFB6-4DB1-888E-62A7B4AD4D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D267686F-8B7E-4A3D-B40B-F37710A1C2B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63E65DB6-2EE8-4287-AAF1-72B67BCCB11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68195D93-A56A-4AA8-97DA-35ACC545DB0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56A72A23-251F-45B3-AEF1-462C91BED43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17D3C5DA-5B62-4F03-805B-E6612CA1C30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F8D94FFB-2905-4344-858B-97C2BA574A7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DC6D09D9-9B57-4138-B4B4-ACA7C8D5BA7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D2378C95-0061-43FE-8D9B-A1C4F4209C1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1622702F-23D6-424D-8795-7A904706DBC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54A9C5D9-6424-47DF-A034-6F6E623C4D2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61AA0AF9-4168-4E2F-9FA5-28C3183BA96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C15400AD-ECE1-429D-ADAA-867804EFFF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DE271036-C74C-43CC-99C4-E36A5450FD2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E648A087-E72E-4D8F-BEBC-F9BD931462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a:extLst>
            <a:ext uri="{FF2B5EF4-FFF2-40B4-BE49-F238E27FC236}">
              <a16:creationId xmlns:a16="http://schemas.microsoft.com/office/drawing/2014/main" id="{71FBA506-ECAA-4B1E-A5CA-54A4F6CF6541}"/>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9A8B18AF-594C-4A01-8238-1BED74F2B3BD}"/>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a:extLst>
            <a:ext uri="{FF2B5EF4-FFF2-40B4-BE49-F238E27FC236}">
              <a16:creationId xmlns:a16="http://schemas.microsoft.com/office/drawing/2014/main" id="{02E075A7-1439-4F6F-8B56-57F4B5EAF41D}"/>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675DE2C5-B992-4162-A667-5B3360CA4443}"/>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AFB7F77-A2AB-4D05-B3B7-F65C15B83E42}"/>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EED7B619-B235-4DB4-AAF7-F6C190DC2708}"/>
            </a:ext>
          </a:extLst>
        </xdr:cNvPr>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F5A38471-1715-4AC1-BAB9-687391EA4C36}"/>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9FBA3131-0A96-4259-951C-FB992E2B34F4}"/>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80" name="n_1aveValue【体育館・プール】&#10;有形固定資産減価償却率">
          <a:extLst>
            <a:ext uri="{FF2B5EF4-FFF2-40B4-BE49-F238E27FC236}">
              <a16:creationId xmlns:a16="http://schemas.microsoft.com/office/drawing/2014/main" id="{A283F4F8-925A-446D-85B1-BFE9E2BDC70E}"/>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a:extLst>
            <a:ext uri="{FF2B5EF4-FFF2-40B4-BE49-F238E27FC236}">
              <a16:creationId xmlns:a16="http://schemas.microsoft.com/office/drawing/2014/main" id="{0314D52F-30C0-49CB-95EB-B33ECBF2EB64}"/>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a:extLst>
            <a:ext uri="{FF2B5EF4-FFF2-40B4-BE49-F238E27FC236}">
              <a16:creationId xmlns:a16="http://schemas.microsoft.com/office/drawing/2014/main" id="{08CE0863-06B5-4956-B3C5-27BEE6305E07}"/>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a:extLst>
            <a:ext uri="{FF2B5EF4-FFF2-40B4-BE49-F238E27FC236}">
              <a16:creationId xmlns:a16="http://schemas.microsoft.com/office/drawing/2014/main" id="{EBEBB6E6-6E5B-4CD8-901B-E7C37E01DA1A}"/>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84" name="n_3aveValue【体育館・プール】&#10;有形固定資産減価償却率">
          <a:extLst>
            <a:ext uri="{FF2B5EF4-FFF2-40B4-BE49-F238E27FC236}">
              <a16:creationId xmlns:a16="http://schemas.microsoft.com/office/drawing/2014/main" id="{8983EDF4-438B-4EAB-AF90-26CDCF3FEABF}"/>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957C71C-B80E-438C-BEAA-90C8F14E1ED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F2316D9-1F5C-474B-AE32-205312FB00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E2E8308-EF30-49A0-91DF-904EC9B073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D2BCE71-8319-4D72-BB16-21ECCF0924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6AC2E3E-C24E-4D55-B315-A207E85F8D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90" name="楕円 89">
          <a:extLst>
            <a:ext uri="{FF2B5EF4-FFF2-40B4-BE49-F238E27FC236}">
              <a16:creationId xmlns:a16="http://schemas.microsoft.com/office/drawing/2014/main" id="{1A03E901-AD16-4236-A008-C73FAB2CBCF1}"/>
            </a:ext>
          </a:extLst>
        </xdr:cNvPr>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169562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5968130-8F86-4FF1-A51E-82BB422464AF}"/>
            </a:ext>
          </a:extLst>
        </xdr:cNvPr>
        <xdr:cNvSpPr txBox="1"/>
      </xdr:nvSpPr>
      <xdr:spPr>
        <a:xfrm>
          <a:off x="4673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92" name="楕円 91">
          <a:extLst>
            <a:ext uri="{FF2B5EF4-FFF2-40B4-BE49-F238E27FC236}">
              <a16:creationId xmlns:a16="http://schemas.microsoft.com/office/drawing/2014/main" id="{936F5011-244E-43A8-8178-B5B288C04BAE}"/>
            </a:ext>
          </a:extLst>
        </xdr:cNvPr>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70485</xdr:rowOff>
    </xdr:from>
    <xdr:to>
      <xdr:col>24</xdr:col>
      <xdr:colOff>63500</xdr:colOff>
      <xdr:row>60</xdr:row>
      <xdr:rowOff>102870</xdr:rowOff>
    </xdr:to>
    <xdr:cxnSp macro="">
      <xdr:nvCxnSpPr>
        <xdr:cNvPr id="93" name="直線コネクタ 92">
          <a:extLst>
            <a:ext uri="{FF2B5EF4-FFF2-40B4-BE49-F238E27FC236}">
              <a16:creationId xmlns:a16="http://schemas.microsoft.com/office/drawing/2014/main" id="{3E7361FE-D6B1-4E27-95C3-F4F155F0A305}"/>
            </a:ext>
          </a:extLst>
        </xdr:cNvPr>
        <xdr:cNvCxnSpPr/>
      </xdr:nvCxnSpPr>
      <xdr:spPr>
        <a:xfrm flipV="1">
          <a:off x="3797300" y="103574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xdr:rowOff>
    </xdr:from>
    <xdr:to>
      <xdr:col>15</xdr:col>
      <xdr:colOff>101600</xdr:colOff>
      <xdr:row>58</xdr:row>
      <xdr:rowOff>104140</xdr:rowOff>
    </xdr:to>
    <xdr:sp macro="" textlink="">
      <xdr:nvSpPr>
        <xdr:cNvPr id="94" name="楕円 93">
          <a:extLst>
            <a:ext uri="{FF2B5EF4-FFF2-40B4-BE49-F238E27FC236}">
              <a16:creationId xmlns:a16="http://schemas.microsoft.com/office/drawing/2014/main" id="{7B17664A-3E17-49EC-9F3F-523FAEC0CD23}"/>
            </a:ext>
          </a:extLst>
        </xdr:cNvPr>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53340</xdr:rowOff>
    </xdr:from>
    <xdr:to>
      <xdr:col>19</xdr:col>
      <xdr:colOff>177800</xdr:colOff>
      <xdr:row>60</xdr:row>
      <xdr:rowOff>102870</xdr:rowOff>
    </xdr:to>
    <xdr:cxnSp macro="">
      <xdr:nvCxnSpPr>
        <xdr:cNvPr id="95" name="直線コネクタ 94">
          <a:extLst>
            <a:ext uri="{FF2B5EF4-FFF2-40B4-BE49-F238E27FC236}">
              <a16:creationId xmlns:a16="http://schemas.microsoft.com/office/drawing/2014/main" id="{3B5D3466-6115-4725-AF3E-3982704F68C5}"/>
            </a:ext>
          </a:extLst>
        </xdr:cNvPr>
        <xdr:cNvCxnSpPr/>
      </xdr:nvCxnSpPr>
      <xdr:spPr>
        <a:xfrm>
          <a:off x="2908300" y="9997440"/>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96" name="楕円 95">
          <a:extLst>
            <a:ext uri="{FF2B5EF4-FFF2-40B4-BE49-F238E27FC236}">
              <a16:creationId xmlns:a16="http://schemas.microsoft.com/office/drawing/2014/main" id="{6605B27E-D492-456B-8EEE-E957C4498F3C}"/>
            </a:ext>
          </a:extLst>
        </xdr:cNvPr>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xdr:rowOff>
    </xdr:from>
    <xdr:to>
      <xdr:col>15</xdr:col>
      <xdr:colOff>50800</xdr:colOff>
      <xdr:row>58</xdr:row>
      <xdr:rowOff>53340</xdr:rowOff>
    </xdr:to>
    <xdr:cxnSp macro="">
      <xdr:nvCxnSpPr>
        <xdr:cNvPr id="97" name="直線コネクタ 96">
          <a:extLst>
            <a:ext uri="{FF2B5EF4-FFF2-40B4-BE49-F238E27FC236}">
              <a16:creationId xmlns:a16="http://schemas.microsoft.com/office/drawing/2014/main" id="{6DD3AB7B-D14F-41B4-B55D-3C3F379C28D7}"/>
            </a:ext>
          </a:extLst>
        </xdr:cNvPr>
        <xdr:cNvCxnSpPr/>
      </xdr:nvCxnSpPr>
      <xdr:spPr>
        <a:xfrm>
          <a:off x="2019300" y="9955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144797</xdr:rowOff>
    </xdr:from>
    <xdr:ext cx="405111" cy="259045"/>
    <xdr:sp macro="" textlink="">
      <xdr:nvSpPr>
        <xdr:cNvPr id="98" name="n_1mainValue【体育館・プール】&#10;有形固定資産減価償却率">
          <a:extLst>
            <a:ext uri="{FF2B5EF4-FFF2-40B4-BE49-F238E27FC236}">
              <a16:creationId xmlns:a16="http://schemas.microsoft.com/office/drawing/2014/main" id="{A1F4C13C-C3BE-4BFD-B670-4E816BB413D5}"/>
            </a:ext>
          </a:extLst>
        </xdr:cNvPr>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120667</xdr:rowOff>
    </xdr:from>
    <xdr:ext cx="405111" cy="259045"/>
    <xdr:sp macro="" textlink="">
      <xdr:nvSpPr>
        <xdr:cNvPr id="99" name="n_2mainValue【体育館・プール】&#10;有形固定資産減価償却率">
          <a:extLst>
            <a:ext uri="{FF2B5EF4-FFF2-40B4-BE49-F238E27FC236}">
              <a16:creationId xmlns:a16="http://schemas.microsoft.com/office/drawing/2014/main" id="{016402D5-2982-4E02-991E-03A4ADD0E9E1}"/>
            </a:ext>
          </a:extLst>
        </xdr:cNvPr>
        <xdr:cNvSpPr txBox="1"/>
      </xdr:nvSpPr>
      <xdr:spPr>
        <a:xfrm>
          <a:off x="2705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100" name="n_3mainValue【体育館・プール】&#10;有形固定資産減価償却率">
          <a:extLst>
            <a:ext uri="{FF2B5EF4-FFF2-40B4-BE49-F238E27FC236}">
              <a16:creationId xmlns:a16="http://schemas.microsoft.com/office/drawing/2014/main" id="{F98BA00F-2575-4178-81CE-F0EB348AF675}"/>
            </a:ext>
          </a:extLst>
        </xdr:cNvPr>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590F09AA-2FE9-4CAF-9A56-4F62196FA9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DAD694B2-04B9-47F0-9CC3-CD039D77C80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B73028E8-D2C3-4C0B-AA1C-44D6BA74CD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C2F75DF4-01E4-405E-92B9-4E1F5689EA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639EB3B2-EC3A-4879-BBC3-106263B9C4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D58CB55D-A653-48CF-8B9F-F6B63DC102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5D448F2F-B729-4A65-9BFC-EDA559420D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26B9B20D-8466-42E7-BBE9-8F17211CE7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ACEE6549-6853-47DC-9A41-1B705D19D2A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5E4DA7F3-58F4-48FC-B2B4-7F4C4DA1EF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6EF0BCAE-2293-44AC-9C8B-35319FF9EE9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EA23381F-A7A4-40BC-B606-6988A99D427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40DD5345-88FF-4BF1-8D7E-A4F96DC10FE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BA49C8B0-1784-4743-9B97-B9BC14E55A1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8F0EC233-FF0B-49DB-896C-12CD8DFA301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B12E2707-CB2C-4691-B6D3-55767F776CA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D78D9D35-4C38-4856-9340-6B9D0F1A1A9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5FA11AE-65F5-4C33-8B0B-D19A078322A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D8DBCADD-4C0C-4AE6-B71C-2AABE12A040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E992333B-6890-4994-B1EC-58D1EC7E38C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C8C1063D-FF75-4EF8-A4E4-4EDF933E829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A5819BE5-F644-4320-B88A-01258FE1974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14375058-0A96-4C0E-AC98-18FFD64B81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B365A4CE-D80F-4F92-845C-83CB582BD4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7C07AA07-27AA-4621-8D83-0314E021EF7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6" name="直線コネクタ 125">
          <a:extLst>
            <a:ext uri="{FF2B5EF4-FFF2-40B4-BE49-F238E27FC236}">
              <a16:creationId xmlns:a16="http://schemas.microsoft.com/office/drawing/2014/main" id="{11211C04-E9EC-4C9E-AD16-3BB16032B22A}"/>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7" name="【体育館・プール】&#10;一人当たり面積最小値テキスト">
          <a:extLst>
            <a:ext uri="{FF2B5EF4-FFF2-40B4-BE49-F238E27FC236}">
              <a16:creationId xmlns:a16="http://schemas.microsoft.com/office/drawing/2014/main" id="{EAF7A1C1-813F-4DF8-8728-ABC070B344C4}"/>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8" name="直線コネクタ 127">
          <a:extLst>
            <a:ext uri="{FF2B5EF4-FFF2-40B4-BE49-F238E27FC236}">
              <a16:creationId xmlns:a16="http://schemas.microsoft.com/office/drawing/2014/main" id="{4D90E0B6-1554-4906-9528-995AA56D4BF8}"/>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9" name="【体育館・プール】&#10;一人当たり面積最大値テキスト">
          <a:extLst>
            <a:ext uri="{FF2B5EF4-FFF2-40B4-BE49-F238E27FC236}">
              <a16:creationId xmlns:a16="http://schemas.microsoft.com/office/drawing/2014/main" id="{15CDC7F7-2837-45F2-972F-E1BD8477CDCB}"/>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30" name="直線コネクタ 129">
          <a:extLst>
            <a:ext uri="{FF2B5EF4-FFF2-40B4-BE49-F238E27FC236}">
              <a16:creationId xmlns:a16="http://schemas.microsoft.com/office/drawing/2014/main" id="{A59380A4-28C3-4F90-8006-FDD0E34524C3}"/>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31" name="【体育館・プール】&#10;一人当たり面積平均値テキスト">
          <a:extLst>
            <a:ext uri="{FF2B5EF4-FFF2-40B4-BE49-F238E27FC236}">
              <a16:creationId xmlns:a16="http://schemas.microsoft.com/office/drawing/2014/main" id="{B8C3DF6D-2A15-47BF-96C2-4E6860036E79}"/>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32" name="フローチャート: 判断 131">
          <a:extLst>
            <a:ext uri="{FF2B5EF4-FFF2-40B4-BE49-F238E27FC236}">
              <a16:creationId xmlns:a16="http://schemas.microsoft.com/office/drawing/2014/main" id="{3AB6E00B-03B4-416F-AF7B-F0A9A1C7F0DF}"/>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3" name="フローチャート: 判断 132">
          <a:extLst>
            <a:ext uri="{FF2B5EF4-FFF2-40B4-BE49-F238E27FC236}">
              <a16:creationId xmlns:a16="http://schemas.microsoft.com/office/drawing/2014/main" id="{85F6FC6A-E7AC-48C1-A6AC-2F7E6D166393}"/>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34" name="n_1aveValue【体育館・プール】&#10;一人当たり面積">
          <a:extLst>
            <a:ext uri="{FF2B5EF4-FFF2-40B4-BE49-F238E27FC236}">
              <a16:creationId xmlns:a16="http://schemas.microsoft.com/office/drawing/2014/main" id="{FB8BEF59-56B1-4956-9862-E8A6BF2D4409}"/>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5" name="フローチャート: 判断 134">
          <a:extLst>
            <a:ext uri="{FF2B5EF4-FFF2-40B4-BE49-F238E27FC236}">
              <a16:creationId xmlns:a16="http://schemas.microsoft.com/office/drawing/2014/main" id="{5F34BBF8-0594-4592-9623-9C115A1EC483}"/>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6" name="n_2aveValue【体育館・プール】&#10;一人当たり面積">
          <a:extLst>
            <a:ext uri="{FF2B5EF4-FFF2-40B4-BE49-F238E27FC236}">
              <a16:creationId xmlns:a16="http://schemas.microsoft.com/office/drawing/2014/main" id="{D5C308F5-DF4E-4EED-AB94-5A404A3E3DA9}"/>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7" name="フローチャート: 判断 136">
          <a:extLst>
            <a:ext uri="{FF2B5EF4-FFF2-40B4-BE49-F238E27FC236}">
              <a16:creationId xmlns:a16="http://schemas.microsoft.com/office/drawing/2014/main" id="{838F648D-0384-41D8-B7F8-D550DCE73579}"/>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8" name="n_3aveValue【体育館・プール】&#10;一人当たり面積">
          <a:extLst>
            <a:ext uri="{FF2B5EF4-FFF2-40B4-BE49-F238E27FC236}">
              <a16:creationId xmlns:a16="http://schemas.microsoft.com/office/drawing/2014/main" id="{173D14E5-6A29-407A-A313-7E583CF51FE0}"/>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A2BB5F7-49F5-4B6B-962B-FE2C8AE392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95F9149-36FC-4BDF-BC24-A507466825B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ECC74E3-51AE-448F-9238-4ABA590744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79C9E0D-E4E9-440C-A114-695D61592B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99C7606-1DE3-417F-BFD2-2385264066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3084</xdr:rowOff>
    </xdr:from>
    <xdr:to>
      <xdr:col>55</xdr:col>
      <xdr:colOff>50800</xdr:colOff>
      <xdr:row>63</xdr:row>
      <xdr:rowOff>104684</xdr:rowOff>
    </xdr:to>
    <xdr:sp macro="" textlink="">
      <xdr:nvSpPr>
        <xdr:cNvPr id="144" name="楕円 143">
          <a:extLst>
            <a:ext uri="{FF2B5EF4-FFF2-40B4-BE49-F238E27FC236}">
              <a16:creationId xmlns:a16="http://schemas.microsoft.com/office/drawing/2014/main" id="{63711A13-DF3A-4D09-8651-8C95023C531D}"/>
            </a:ext>
          </a:extLst>
        </xdr:cNvPr>
        <xdr:cNvSpPr/>
      </xdr:nvSpPr>
      <xdr:spPr>
        <a:xfrm>
          <a:off x="10426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152961</xdr:rowOff>
    </xdr:from>
    <xdr:ext cx="469744" cy="259045"/>
    <xdr:sp macro="" textlink="">
      <xdr:nvSpPr>
        <xdr:cNvPr id="145" name="【体育館・プール】&#10;一人当たり面積該当値テキスト">
          <a:extLst>
            <a:ext uri="{FF2B5EF4-FFF2-40B4-BE49-F238E27FC236}">
              <a16:creationId xmlns:a16="http://schemas.microsoft.com/office/drawing/2014/main" id="{AD8FDB7F-28CC-46B6-9FAD-885701C8AB02}"/>
            </a:ext>
          </a:extLst>
        </xdr:cNvPr>
        <xdr:cNvSpPr txBox="1"/>
      </xdr:nvSpPr>
      <xdr:spPr>
        <a:xfrm>
          <a:off x="10515600"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146" name="楕円 145">
          <a:extLst>
            <a:ext uri="{FF2B5EF4-FFF2-40B4-BE49-F238E27FC236}">
              <a16:creationId xmlns:a16="http://schemas.microsoft.com/office/drawing/2014/main" id="{A4875B4C-FAE7-47F8-821F-5E736D6A98AD}"/>
            </a:ext>
          </a:extLst>
        </xdr:cNvPr>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53884</xdr:rowOff>
    </xdr:from>
    <xdr:to>
      <xdr:col>55</xdr:col>
      <xdr:colOff>0</xdr:colOff>
      <xdr:row>63</xdr:row>
      <xdr:rowOff>57150</xdr:rowOff>
    </xdr:to>
    <xdr:cxnSp macro="">
      <xdr:nvCxnSpPr>
        <xdr:cNvPr id="147" name="直線コネクタ 146">
          <a:extLst>
            <a:ext uri="{FF2B5EF4-FFF2-40B4-BE49-F238E27FC236}">
              <a16:creationId xmlns:a16="http://schemas.microsoft.com/office/drawing/2014/main" id="{494FF244-A96B-4696-A288-239A62714D8C}"/>
            </a:ext>
          </a:extLst>
        </xdr:cNvPr>
        <xdr:cNvCxnSpPr/>
      </xdr:nvCxnSpPr>
      <xdr:spPr>
        <a:xfrm flipV="1">
          <a:off x="9639300" y="1085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8527</xdr:rowOff>
    </xdr:from>
    <xdr:to>
      <xdr:col>46</xdr:col>
      <xdr:colOff>38100</xdr:colOff>
      <xdr:row>63</xdr:row>
      <xdr:rowOff>110127</xdr:rowOff>
    </xdr:to>
    <xdr:sp macro="" textlink="">
      <xdr:nvSpPr>
        <xdr:cNvPr id="148" name="楕円 147">
          <a:extLst>
            <a:ext uri="{FF2B5EF4-FFF2-40B4-BE49-F238E27FC236}">
              <a16:creationId xmlns:a16="http://schemas.microsoft.com/office/drawing/2014/main" id="{F69D8FC3-5DA0-404D-B94F-329C1EC56F2C}"/>
            </a:ext>
          </a:extLst>
        </xdr:cNvPr>
        <xdr:cNvSpPr/>
      </xdr:nvSpPr>
      <xdr:spPr>
        <a:xfrm>
          <a:off x="8699500" y="108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63</xdr:row>
      <xdr:rowOff>59327</xdr:rowOff>
    </xdr:to>
    <xdr:cxnSp macro="">
      <xdr:nvCxnSpPr>
        <xdr:cNvPr id="149" name="直線コネクタ 148">
          <a:extLst>
            <a:ext uri="{FF2B5EF4-FFF2-40B4-BE49-F238E27FC236}">
              <a16:creationId xmlns:a16="http://schemas.microsoft.com/office/drawing/2014/main" id="{92351460-F18D-4A7E-A540-66A319E85F0A}"/>
            </a:ext>
          </a:extLst>
        </xdr:cNvPr>
        <xdr:cNvCxnSpPr/>
      </xdr:nvCxnSpPr>
      <xdr:spPr>
        <a:xfrm flipV="1">
          <a:off x="8750300" y="108585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79284</xdr:rowOff>
    </xdr:from>
    <xdr:to>
      <xdr:col>41</xdr:col>
      <xdr:colOff>101600</xdr:colOff>
      <xdr:row>64</xdr:row>
      <xdr:rowOff>9434</xdr:rowOff>
    </xdr:to>
    <xdr:sp macro="" textlink="">
      <xdr:nvSpPr>
        <xdr:cNvPr id="150" name="楕円 149">
          <a:extLst>
            <a:ext uri="{FF2B5EF4-FFF2-40B4-BE49-F238E27FC236}">
              <a16:creationId xmlns:a16="http://schemas.microsoft.com/office/drawing/2014/main" id="{D337B8DC-9682-4A91-8C08-D290FD91E36C}"/>
            </a:ext>
          </a:extLst>
        </xdr:cNvPr>
        <xdr:cNvSpPr/>
      </xdr:nvSpPr>
      <xdr:spPr>
        <a:xfrm>
          <a:off x="7810500" y="108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59327</xdr:rowOff>
    </xdr:from>
    <xdr:to>
      <xdr:col>45</xdr:col>
      <xdr:colOff>177800</xdr:colOff>
      <xdr:row>63</xdr:row>
      <xdr:rowOff>130084</xdr:rowOff>
    </xdr:to>
    <xdr:cxnSp macro="">
      <xdr:nvCxnSpPr>
        <xdr:cNvPr id="151" name="直線コネクタ 150">
          <a:extLst>
            <a:ext uri="{FF2B5EF4-FFF2-40B4-BE49-F238E27FC236}">
              <a16:creationId xmlns:a16="http://schemas.microsoft.com/office/drawing/2014/main" id="{CFBB54BB-6B82-44C7-A4E5-910220FFA2ED}"/>
            </a:ext>
          </a:extLst>
        </xdr:cNvPr>
        <xdr:cNvCxnSpPr/>
      </xdr:nvCxnSpPr>
      <xdr:spPr>
        <a:xfrm flipV="1">
          <a:off x="7861300" y="10860677"/>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99077</xdr:rowOff>
    </xdr:from>
    <xdr:ext cx="469744" cy="259045"/>
    <xdr:sp macro="" textlink="">
      <xdr:nvSpPr>
        <xdr:cNvPr id="152" name="n_1mainValue【体育館・プール】&#10;一人当たり面積">
          <a:extLst>
            <a:ext uri="{FF2B5EF4-FFF2-40B4-BE49-F238E27FC236}">
              <a16:creationId xmlns:a16="http://schemas.microsoft.com/office/drawing/2014/main" id="{3D09C172-ADB4-4EAC-8F33-2F3DE435B149}"/>
            </a:ext>
          </a:extLst>
        </xdr:cNvPr>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101254</xdr:rowOff>
    </xdr:from>
    <xdr:ext cx="469744" cy="259045"/>
    <xdr:sp macro="" textlink="">
      <xdr:nvSpPr>
        <xdr:cNvPr id="153" name="n_2mainValue【体育館・プール】&#10;一人当たり面積">
          <a:extLst>
            <a:ext uri="{FF2B5EF4-FFF2-40B4-BE49-F238E27FC236}">
              <a16:creationId xmlns:a16="http://schemas.microsoft.com/office/drawing/2014/main" id="{471D32C3-0CE2-4CD8-97C2-FD233AA25364}"/>
            </a:ext>
          </a:extLst>
        </xdr:cNvPr>
        <xdr:cNvSpPr txBox="1"/>
      </xdr:nvSpPr>
      <xdr:spPr>
        <a:xfrm>
          <a:off x="8515427" y="109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561</xdr:rowOff>
    </xdr:from>
    <xdr:ext cx="469744" cy="259045"/>
    <xdr:sp macro="" textlink="">
      <xdr:nvSpPr>
        <xdr:cNvPr id="154" name="n_3mainValue【体育館・プール】&#10;一人当たり面積">
          <a:extLst>
            <a:ext uri="{FF2B5EF4-FFF2-40B4-BE49-F238E27FC236}">
              <a16:creationId xmlns:a16="http://schemas.microsoft.com/office/drawing/2014/main" id="{3A6F5498-B4AD-4BED-9214-F13E08CACB88}"/>
            </a:ext>
          </a:extLst>
        </xdr:cNvPr>
        <xdr:cNvSpPr txBox="1"/>
      </xdr:nvSpPr>
      <xdr:spPr>
        <a:xfrm>
          <a:off x="7626427" y="109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FAD6FC8E-ABC7-4D84-85D5-450B3BAB46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AE6BB8C0-8983-42AB-82EE-CBF1ECBF4E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A7543160-4E56-4007-B16C-BA88FB1F68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AC3EA755-AEFC-456D-86D7-3674F983E0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D00A360C-D8A3-48DB-AFAD-C8B8443B38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B4FF818B-DC09-4751-8A14-742AF474D2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A1E37D71-A0BF-4C2C-86C2-3B21EE233A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3ADC45DE-BE8E-4644-88D4-41EF87DE168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C7026921-330A-487D-B12E-1D9446FB07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B604D968-B445-4DF7-B560-16414C05F6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F0ADE7CA-7DD2-4B1F-A590-8BF800EC09D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137A0330-CDE9-4E3D-8AEF-E37427E8F8F7}"/>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4C267230-115F-4C2D-AF78-95ADF173FC4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14BC30A4-5248-4C38-B72A-7E63C9D7116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805AC3AC-D657-4AF7-A09E-327D07D67DA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E9D5405E-BC9D-4DF1-9423-2ED8C9391C7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1CEBA886-FB18-42CC-A54C-3CEE4263EAA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7B51C59A-AF08-4DCC-A781-3F4F3CF4F11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4451BAC8-A2CB-40D2-A822-9149561CF62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4EDB766F-2D91-4CB2-92FD-75C66D22649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3960E728-6627-4079-B0A3-F61861F15BB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6189431A-F925-493E-927E-B7226C69FCD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A7BD076B-FD51-4AB3-B72F-DFC0AD5E30D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74C4FB0D-1EFF-46F5-9B8F-C24DCD9A071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5875B23E-8719-4670-9827-BF6FFFC2F8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180" name="直線コネクタ 179">
          <a:extLst>
            <a:ext uri="{FF2B5EF4-FFF2-40B4-BE49-F238E27FC236}">
              <a16:creationId xmlns:a16="http://schemas.microsoft.com/office/drawing/2014/main" id="{C39E69C6-F89E-4B53-A109-BF8E608384E5}"/>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2B53E30D-1729-4E3C-87D5-AC1B8B6A689A}"/>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182" name="直線コネクタ 181">
          <a:extLst>
            <a:ext uri="{FF2B5EF4-FFF2-40B4-BE49-F238E27FC236}">
              <a16:creationId xmlns:a16="http://schemas.microsoft.com/office/drawing/2014/main" id="{1CB69400-F290-4C2B-9FBC-41992D4BCFA7}"/>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BD9C2392-FD97-4D0E-A3F2-1CB688ADE31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a:extLst>
            <a:ext uri="{FF2B5EF4-FFF2-40B4-BE49-F238E27FC236}">
              <a16:creationId xmlns:a16="http://schemas.microsoft.com/office/drawing/2014/main" id="{AF4CCF33-E033-4726-A167-E7B9BF1E9F2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106515</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6193255E-1AB0-47E7-BA30-566D1655F6E4}"/>
            </a:ext>
          </a:extLst>
        </xdr:cNvPr>
        <xdr:cNvSpPr txBox="1"/>
      </xdr:nvSpPr>
      <xdr:spPr>
        <a:xfrm>
          <a:off x="4673600" y="1382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186" name="フローチャート: 判断 185">
          <a:extLst>
            <a:ext uri="{FF2B5EF4-FFF2-40B4-BE49-F238E27FC236}">
              <a16:creationId xmlns:a16="http://schemas.microsoft.com/office/drawing/2014/main" id="{36D41035-C44B-44B0-BB0B-EC3FB45A6108}"/>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187" name="フローチャート: 判断 186">
          <a:extLst>
            <a:ext uri="{FF2B5EF4-FFF2-40B4-BE49-F238E27FC236}">
              <a16:creationId xmlns:a16="http://schemas.microsoft.com/office/drawing/2014/main" id="{D5FAEA8C-1BC5-4158-A7E7-59EE24C05A6B}"/>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76035</xdr:rowOff>
    </xdr:from>
    <xdr:ext cx="405111" cy="259045"/>
    <xdr:sp macro="" textlink="">
      <xdr:nvSpPr>
        <xdr:cNvPr id="188" name="n_1aveValue【福祉施設】&#10;有形固定資産減価償却率">
          <a:extLst>
            <a:ext uri="{FF2B5EF4-FFF2-40B4-BE49-F238E27FC236}">
              <a16:creationId xmlns:a16="http://schemas.microsoft.com/office/drawing/2014/main" id="{60B97D1E-BE9B-4AEC-9EA0-BAEBC2C2AD84}"/>
            </a:ext>
          </a:extLst>
        </xdr:cNvPr>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189" name="フローチャート: 判断 188">
          <a:extLst>
            <a:ext uri="{FF2B5EF4-FFF2-40B4-BE49-F238E27FC236}">
              <a16:creationId xmlns:a16="http://schemas.microsoft.com/office/drawing/2014/main" id="{47CE8BEB-0E1E-47E9-BC67-7C1A077DF3C2}"/>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107059</xdr:rowOff>
    </xdr:from>
    <xdr:ext cx="405111" cy="259045"/>
    <xdr:sp macro="" textlink="">
      <xdr:nvSpPr>
        <xdr:cNvPr id="190" name="n_2aveValue【福祉施設】&#10;有形固定資産減価償却率">
          <a:extLst>
            <a:ext uri="{FF2B5EF4-FFF2-40B4-BE49-F238E27FC236}">
              <a16:creationId xmlns:a16="http://schemas.microsoft.com/office/drawing/2014/main" id="{74A60663-FB47-4373-A4FA-B7CE563D4097}"/>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91" name="フローチャート: 判断 190">
          <a:extLst>
            <a:ext uri="{FF2B5EF4-FFF2-40B4-BE49-F238E27FC236}">
              <a16:creationId xmlns:a16="http://schemas.microsoft.com/office/drawing/2014/main" id="{318FA90B-E2C7-4246-871A-E9F3606EF88A}"/>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69504</xdr:rowOff>
    </xdr:from>
    <xdr:ext cx="405111" cy="259045"/>
    <xdr:sp macro="" textlink="">
      <xdr:nvSpPr>
        <xdr:cNvPr id="192" name="n_3aveValue【福祉施設】&#10;有形固定資産減価償却率">
          <a:extLst>
            <a:ext uri="{FF2B5EF4-FFF2-40B4-BE49-F238E27FC236}">
              <a16:creationId xmlns:a16="http://schemas.microsoft.com/office/drawing/2014/main" id="{AA90ED43-93F3-4C90-8936-D64A3313449F}"/>
            </a:ext>
          </a:extLst>
        </xdr:cNvPr>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AB34CE40-07C5-4763-BF88-877D569BFD2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DC3F9635-12A2-4BFC-83AA-AA17A0A3F3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1A60B375-6012-47DE-9FA7-79AFCC5237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E009A868-EDF5-4EB4-83D5-3B48AB51C9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DEC5F9B9-16F2-4147-9687-69C36AD8B3E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49349</xdr:rowOff>
    </xdr:from>
    <xdr:to>
      <xdr:col>24</xdr:col>
      <xdr:colOff>114300</xdr:colOff>
      <xdr:row>83</xdr:row>
      <xdr:rowOff>150949</xdr:rowOff>
    </xdr:to>
    <xdr:sp macro="" textlink="">
      <xdr:nvSpPr>
        <xdr:cNvPr id="198" name="楕円 197">
          <a:extLst>
            <a:ext uri="{FF2B5EF4-FFF2-40B4-BE49-F238E27FC236}">
              <a16:creationId xmlns:a16="http://schemas.microsoft.com/office/drawing/2014/main" id="{118DE2BD-272B-4BC3-B20E-0C9F250A1B0E}"/>
            </a:ext>
          </a:extLst>
        </xdr:cNvPr>
        <xdr:cNvSpPr/>
      </xdr:nvSpPr>
      <xdr:spPr>
        <a:xfrm>
          <a:off x="4584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27776</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3CE9793C-3099-4128-8008-505E979598C2}"/>
            </a:ext>
          </a:extLst>
        </xdr:cNvPr>
        <xdr:cNvSpPr txBox="1"/>
      </xdr:nvSpPr>
      <xdr:spPr>
        <a:xfrm>
          <a:off x="4673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83638</xdr:rowOff>
    </xdr:from>
    <xdr:to>
      <xdr:col>20</xdr:col>
      <xdr:colOff>38100</xdr:colOff>
      <xdr:row>84</xdr:row>
      <xdr:rowOff>13788</xdr:rowOff>
    </xdr:to>
    <xdr:sp macro="" textlink="">
      <xdr:nvSpPr>
        <xdr:cNvPr id="200" name="楕円 199">
          <a:extLst>
            <a:ext uri="{FF2B5EF4-FFF2-40B4-BE49-F238E27FC236}">
              <a16:creationId xmlns:a16="http://schemas.microsoft.com/office/drawing/2014/main" id="{8F5C1A44-DED1-46F2-B9A8-D2538F524EB7}"/>
            </a:ext>
          </a:extLst>
        </xdr:cNvPr>
        <xdr:cNvSpPr/>
      </xdr:nvSpPr>
      <xdr:spPr>
        <a:xfrm>
          <a:off x="3746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100149</xdr:rowOff>
    </xdr:from>
    <xdr:to>
      <xdr:col>24</xdr:col>
      <xdr:colOff>63500</xdr:colOff>
      <xdr:row>83</xdr:row>
      <xdr:rowOff>134438</xdr:rowOff>
    </xdr:to>
    <xdr:cxnSp macro="">
      <xdr:nvCxnSpPr>
        <xdr:cNvPr id="201" name="直線コネクタ 200">
          <a:extLst>
            <a:ext uri="{FF2B5EF4-FFF2-40B4-BE49-F238E27FC236}">
              <a16:creationId xmlns:a16="http://schemas.microsoft.com/office/drawing/2014/main" id="{066B0C01-7265-4B07-B5BB-0130D1EE83B5}"/>
            </a:ext>
          </a:extLst>
        </xdr:cNvPr>
        <xdr:cNvCxnSpPr/>
      </xdr:nvCxnSpPr>
      <xdr:spPr>
        <a:xfrm flipV="1">
          <a:off x="3797300" y="143304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93436</xdr:rowOff>
    </xdr:from>
    <xdr:to>
      <xdr:col>15</xdr:col>
      <xdr:colOff>101600</xdr:colOff>
      <xdr:row>84</xdr:row>
      <xdr:rowOff>23586</xdr:rowOff>
    </xdr:to>
    <xdr:sp macro="" textlink="">
      <xdr:nvSpPr>
        <xdr:cNvPr id="202" name="楕円 201">
          <a:extLst>
            <a:ext uri="{FF2B5EF4-FFF2-40B4-BE49-F238E27FC236}">
              <a16:creationId xmlns:a16="http://schemas.microsoft.com/office/drawing/2014/main" id="{C6CC5493-2683-45E4-9BFE-112CE23BECB5}"/>
            </a:ext>
          </a:extLst>
        </xdr:cNvPr>
        <xdr:cNvSpPr/>
      </xdr:nvSpPr>
      <xdr:spPr>
        <a:xfrm>
          <a:off x="2857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134438</xdr:rowOff>
    </xdr:from>
    <xdr:to>
      <xdr:col>19</xdr:col>
      <xdr:colOff>177800</xdr:colOff>
      <xdr:row>83</xdr:row>
      <xdr:rowOff>144236</xdr:rowOff>
    </xdr:to>
    <xdr:cxnSp macro="">
      <xdr:nvCxnSpPr>
        <xdr:cNvPr id="203" name="直線コネクタ 202">
          <a:extLst>
            <a:ext uri="{FF2B5EF4-FFF2-40B4-BE49-F238E27FC236}">
              <a16:creationId xmlns:a16="http://schemas.microsoft.com/office/drawing/2014/main" id="{32D1038D-94A0-4E90-B468-7537C755C455}"/>
            </a:ext>
          </a:extLst>
        </xdr:cNvPr>
        <xdr:cNvCxnSpPr/>
      </xdr:nvCxnSpPr>
      <xdr:spPr>
        <a:xfrm flipV="1">
          <a:off x="2908300" y="143647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129358</xdr:rowOff>
    </xdr:from>
    <xdr:to>
      <xdr:col>10</xdr:col>
      <xdr:colOff>165100</xdr:colOff>
      <xdr:row>84</xdr:row>
      <xdr:rowOff>59508</xdr:rowOff>
    </xdr:to>
    <xdr:sp macro="" textlink="">
      <xdr:nvSpPr>
        <xdr:cNvPr id="204" name="楕円 203">
          <a:extLst>
            <a:ext uri="{FF2B5EF4-FFF2-40B4-BE49-F238E27FC236}">
              <a16:creationId xmlns:a16="http://schemas.microsoft.com/office/drawing/2014/main" id="{99043E39-819E-4B71-832B-6BE0E3A92EBA}"/>
            </a:ext>
          </a:extLst>
        </xdr:cNvPr>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144236</xdr:rowOff>
    </xdr:from>
    <xdr:to>
      <xdr:col>15</xdr:col>
      <xdr:colOff>50800</xdr:colOff>
      <xdr:row>84</xdr:row>
      <xdr:rowOff>8708</xdr:rowOff>
    </xdr:to>
    <xdr:cxnSp macro="">
      <xdr:nvCxnSpPr>
        <xdr:cNvPr id="205" name="直線コネクタ 204">
          <a:extLst>
            <a:ext uri="{FF2B5EF4-FFF2-40B4-BE49-F238E27FC236}">
              <a16:creationId xmlns:a16="http://schemas.microsoft.com/office/drawing/2014/main" id="{F897B2E0-4FFB-4367-8B23-AF56A1B80EF8}"/>
            </a:ext>
          </a:extLst>
        </xdr:cNvPr>
        <xdr:cNvCxnSpPr/>
      </xdr:nvCxnSpPr>
      <xdr:spPr>
        <a:xfrm flipV="1">
          <a:off x="2019300" y="143745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4915</xdr:rowOff>
    </xdr:from>
    <xdr:ext cx="405111" cy="259045"/>
    <xdr:sp macro="" textlink="">
      <xdr:nvSpPr>
        <xdr:cNvPr id="206" name="n_1mainValue【福祉施設】&#10;有形固定資産減価償却率">
          <a:extLst>
            <a:ext uri="{FF2B5EF4-FFF2-40B4-BE49-F238E27FC236}">
              <a16:creationId xmlns:a16="http://schemas.microsoft.com/office/drawing/2014/main" id="{D1674D2D-742D-46F1-A8D6-808D2F500FD9}"/>
            </a:ext>
          </a:extLst>
        </xdr:cNvPr>
        <xdr:cNvSpPr txBox="1"/>
      </xdr:nvSpPr>
      <xdr:spPr>
        <a:xfrm>
          <a:off x="3582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14713</xdr:rowOff>
    </xdr:from>
    <xdr:ext cx="405111" cy="259045"/>
    <xdr:sp macro="" textlink="">
      <xdr:nvSpPr>
        <xdr:cNvPr id="207" name="n_2mainValue【福祉施設】&#10;有形固定資産減価償却率">
          <a:extLst>
            <a:ext uri="{FF2B5EF4-FFF2-40B4-BE49-F238E27FC236}">
              <a16:creationId xmlns:a16="http://schemas.microsoft.com/office/drawing/2014/main" id="{C8FC49F1-47B7-4A43-9FBC-B7CFB57DF527}"/>
            </a:ext>
          </a:extLst>
        </xdr:cNvPr>
        <xdr:cNvSpPr txBox="1"/>
      </xdr:nvSpPr>
      <xdr:spPr>
        <a:xfrm>
          <a:off x="2705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208" name="n_3mainValue【福祉施設】&#10;有形固定資産減価償却率">
          <a:extLst>
            <a:ext uri="{FF2B5EF4-FFF2-40B4-BE49-F238E27FC236}">
              <a16:creationId xmlns:a16="http://schemas.microsoft.com/office/drawing/2014/main" id="{99AA4591-CC7B-4270-93E4-E13745047615}"/>
            </a:ext>
          </a:extLst>
        </xdr:cNvPr>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CD1FF9E0-AA27-45DF-B2E6-EA9C5C52E7D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20340E48-8E1A-4BB4-BC32-E41BCAD3AF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B6B9AA24-9AF6-40EC-9604-A6D029E387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43AA832A-FB72-4742-9EFA-3E1B5D49F6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EF8A0211-2DE5-4929-82FD-4A39F155B5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9394BF43-7093-422A-96C2-4C4AB245D7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CBA7670E-5B10-4D7F-9F89-0E9DAD4385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1272E84D-C624-4B53-B86B-B03EA59227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44FD5D1D-4437-4C40-AE01-8F529AF1379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2FB9E42D-4EFC-43CC-B058-E88973DEAC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id="{6FB8D275-0DA4-41E1-B5A3-7A4E88C5E67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id="{A8592510-3D5B-4159-8806-57974967A14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id="{19D35F8B-2DE5-437B-9CFE-F0503CB5D6F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id="{4929EEE6-A746-4EBB-A3A1-55CF73A3D35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4A94CF53-7A70-47E9-A1BC-260216A5E26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B7518308-C635-4084-8316-3C6DE65B8DE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id="{3E955958-184B-480E-86B6-8A057FFFE9F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id="{9CACE848-C5F6-4D27-A70D-F35EF6BAB77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id="{AD995625-4167-4452-915D-8050861D3E6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B365ADAE-A585-4D21-9EC6-9BFA47FE677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ABB216FA-2F40-4938-88C6-0DFF6FB5C6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2822C7E8-D275-4BC8-83CC-D06D960C821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B706A1E0-5DDF-4D44-B632-211A23D514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32" name="直線コネクタ 231">
          <a:extLst>
            <a:ext uri="{FF2B5EF4-FFF2-40B4-BE49-F238E27FC236}">
              <a16:creationId xmlns:a16="http://schemas.microsoft.com/office/drawing/2014/main" id="{51AF713D-A6A6-4863-AAB4-17D341B6FCEF}"/>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33" name="【福祉施設】&#10;一人当たり面積最小値テキスト">
          <a:extLst>
            <a:ext uri="{FF2B5EF4-FFF2-40B4-BE49-F238E27FC236}">
              <a16:creationId xmlns:a16="http://schemas.microsoft.com/office/drawing/2014/main" id="{E0C37E29-A5D3-410B-8B9F-282CED3D298F}"/>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34" name="直線コネクタ 233">
          <a:extLst>
            <a:ext uri="{FF2B5EF4-FFF2-40B4-BE49-F238E27FC236}">
              <a16:creationId xmlns:a16="http://schemas.microsoft.com/office/drawing/2014/main" id="{39F74A80-0D9A-4DE9-B1C3-CC868A3BBEFB}"/>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35" name="【福祉施設】&#10;一人当たり面積最大値テキスト">
          <a:extLst>
            <a:ext uri="{FF2B5EF4-FFF2-40B4-BE49-F238E27FC236}">
              <a16:creationId xmlns:a16="http://schemas.microsoft.com/office/drawing/2014/main" id="{3F5833FF-2CFF-436C-A7DC-4CD86BC1D532}"/>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36" name="直線コネクタ 235">
          <a:extLst>
            <a:ext uri="{FF2B5EF4-FFF2-40B4-BE49-F238E27FC236}">
              <a16:creationId xmlns:a16="http://schemas.microsoft.com/office/drawing/2014/main" id="{7F3DA63E-B240-446B-96C8-35E00F9C301A}"/>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37" name="【福祉施設】&#10;一人当たり面積平均値テキスト">
          <a:extLst>
            <a:ext uri="{FF2B5EF4-FFF2-40B4-BE49-F238E27FC236}">
              <a16:creationId xmlns:a16="http://schemas.microsoft.com/office/drawing/2014/main" id="{306F0C46-83E5-4B44-86C4-CAD930277C29}"/>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8" name="フローチャート: 判断 237">
          <a:extLst>
            <a:ext uri="{FF2B5EF4-FFF2-40B4-BE49-F238E27FC236}">
              <a16:creationId xmlns:a16="http://schemas.microsoft.com/office/drawing/2014/main" id="{B3F366C2-1CDD-4257-9430-18CD445072D4}"/>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239" name="フローチャート: 判断 238">
          <a:extLst>
            <a:ext uri="{FF2B5EF4-FFF2-40B4-BE49-F238E27FC236}">
              <a16:creationId xmlns:a16="http://schemas.microsoft.com/office/drawing/2014/main" id="{A0754220-4A4C-48E1-B7D9-DAECB5B6225D}"/>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240" name="n_1aveValue【福祉施設】&#10;一人当たり面積">
          <a:extLst>
            <a:ext uri="{FF2B5EF4-FFF2-40B4-BE49-F238E27FC236}">
              <a16:creationId xmlns:a16="http://schemas.microsoft.com/office/drawing/2014/main" id="{DA2D631C-36AB-4409-AF0F-2A51782EF7B7}"/>
            </a:ext>
          </a:extLst>
        </xdr:cNvPr>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241" name="フローチャート: 判断 240">
          <a:extLst>
            <a:ext uri="{FF2B5EF4-FFF2-40B4-BE49-F238E27FC236}">
              <a16:creationId xmlns:a16="http://schemas.microsoft.com/office/drawing/2014/main" id="{52B33581-88D8-4F1B-BB48-DC1220FE09EF}"/>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242" name="n_2aveValue【福祉施設】&#10;一人当たり面積">
          <a:extLst>
            <a:ext uri="{FF2B5EF4-FFF2-40B4-BE49-F238E27FC236}">
              <a16:creationId xmlns:a16="http://schemas.microsoft.com/office/drawing/2014/main" id="{12D2304E-66A5-4494-AB28-2E61643930F0}"/>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43" name="フローチャート: 判断 242">
          <a:extLst>
            <a:ext uri="{FF2B5EF4-FFF2-40B4-BE49-F238E27FC236}">
              <a16:creationId xmlns:a16="http://schemas.microsoft.com/office/drawing/2014/main" id="{47DCFC0A-D5CB-42E8-ADE1-FBA8C0448981}"/>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44" name="n_3aveValue【福祉施設】&#10;一人当たり面積">
          <a:extLst>
            <a:ext uri="{FF2B5EF4-FFF2-40B4-BE49-F238E27FC236}">
              <a16:creationId xmlns:a16="http://schemas.microsoft.com/office/drawing/2014/main" id="{C333E522-A4ED-4AB6-B5A4-79A45AC39583}"/>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79C9229F-1566-4407-A583-157912A0751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63312461-864F-4AF7-9DAF-0E8FEF2631D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B352D58F-B14D-4115-914F-671847FBA5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27939CA1-FF0F-4608-B9E0-043D358F80D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5C436F6F-532A-4DC9-B2A5-829786E52CD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61595</xdr:rowOff>
    </xdr:from>
    <xdr:to>
      <xdr:col>55</xdr:col>
      <xdr:colOff>50800</xdr:colOff>
      <xdr:row>85</xdr:row>
      <xdr:rowOff>163195</xdr:rowOff>
    </xdr:to>
    <xdr:sp macro="" textlink="">
      <xdr:nvSpPr>
        <xdr:cNvPr id="250" name="楕円 249">
          <a:extLst>
            <a:ext uri="{FF2B5EF4-FFF2-40B4-BE49-F238E27FC236}">
              <a16:creationId xmlns:a16="http://schemas.microsoft.com/office/drawing/2014/main" id="{D22CFCA4-34AA-4237-B58E-3EAA2E2C7410}"/>
            </a:ext>
          </a:extLst>
        </xdr:cNvPr>
        <xdr:cNvSpPr/>
      </xdr:nvSpPr>
      <xdr:spPr>
        <a:xfrm>
          <a:off x="104267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40022</xdr:rowOff>
    </xdr:from>
    <xdr:ext cx="469744" cy="259045"/>
    <xdr:sp macro="" textlink="">
      <xdr:nvSpPr>
        <xdr:cNvPr id="251" name="【福祉施設】&#10;一人当たり面積該当値テキスト">
          <a:extLst>
            <a:ext uri="{FF2B5EF4-FFF2-40B4-BE49-F238E27FC236}">
              <a16:creationId xmlns:a16="http://schemas.microsoft.com/office/drawing/2014/main" id="{6E9E7147-F9D3-4808-AA22-9FA258F9C7B5}"/>
            </a:ext>
          </a:extLst>
        </xdr:cNvPr>
        <xdr:cNvSpPr txBox="1"/>
      </xdr:nvSpPr>
      <xdr:spPr>
        <a:xfrm>
          <a:off x="10515600"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63500</xdr:rowOff>
    </xdr:from>
    <xdr:to>
      <xdr:col>50</xdr:col>
      <xdr:colOff>165100</xdr:colOff>
      <xdr:row>85</xdr:row>
      <xdr:rowOff>165100</xdr:rowOff>
    </xdr:to>
    <xdr:sp macro="" textlink="">
      <xdr:nvSpPr>
        <xdr:cNvPr id="252" name="楕円 251">
          <a:extLst>
            <a:ext uri="{FF2B5EF4-FFF2-40B4-BE49-F238E27FC236}">
              <a16:creationId xmlns:a16="http://schemas.microsoft.com/office/drawing/2014/main" id="{3924CF0A-971F-468D-94D2-AE27B70BE9BC}"/>
            </a:ext>
          </a:extLst>
        </xdr:cNvPr>
        <xdr:cNvSpPr/>
      </xdr:nvSpPr>
      <xdr:spPr>
        <a:xfrm>
          <a:off x="958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112395</xdr:rowOff>
    </xdr:from>
    <xdr:to>
      <xdr:col>55</xdr:col>
      <xdr:colOff>0</xdr:colOff>
      <xdr:row>85</xdr:row>
      <xdr:rowOff>114300</xdr:rowOff>
    </xdr:to>
    <xdr:cxnSp macro="">
      <xdr:nvCxnSpPr>
        <xdr:cNvPr id="253" name="直線コネクタ 252">
          <a:extLst>
            <a:ext uri="{FF2B5EF4-FFF2-40B4-BE49-F238E27FC236}">
              <a16:creationId xmlns:a16="http://schemas.microsoft.com/office/drawing/2014/main" id="{BC4D372D-B42B-4CDD-B198-560451E450B7}"/>
            </a:ext>
          </a:extLst>
        </xdr:cNvPr>
        <xdr:cNvCxnSpPr/>
      </xdr:nvCxnSpPr>
      <xdr:spPr>
        <a:xfrm flipV="1">
          <a:off x="9639300" y="146856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254" name="楕円 253">
          <a:extLst>
            <a:ext uri="{FF2B5EF4-FFF2-40B4-BE49-F238E27FC236}">
              <a16:creationId xmlns:a16="http://schemas.microsoft.com/office/drawing/2014/main" id="{9E2525B0-EC95-429D-8BA7-66D3B3133F5D}"/>
            </a:ext>
          </a:extLst>
        </xdr:cNvPr>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114300</xdr:rowOff>
    </xdr:to>
    <xdr:cxnSp macro="">
      <xdr:nvCxnSpPr>
        <xdr:cNvPr id="255" name="直線コネクタ 254">
          <a:extLst>
            <a:ext uri="{FF2B5EF4-FFF2-40B4-BE49-F238E27FC236}">
              <a16:creationId xmlns:a16="http://schemas.microsoft.com/office/drawing/2014/main" id="{778EC2D7-F361-4E60-BA84-658EBEFB94E3}"/>
            </a:ext>
          </a:extLst>
        </xdr:cNvPr>
        <xdr:cNvCxnSpPr/>
      </xdr:nvCxnSpPr>
      <xdr:spPr>
        <a:xfrm>
          <a:off x="8750300" y="14668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65405</xdr:rowOff>
    </xdr:from>
    <xdr:to>
      <xdr:col>41</xdr:col>
      <xdr:colOff>101600</xdr:colOff>
      <xdr:row>85</xdr:row>
      <xdr:rowOff>167005</xdr:rowOff>
    </xdr:to>
    <xdr:sp macro="" textlink="">
      <xdr:nvSpPr>
        <xdr:cNvPr id="256" name="楕円 255">
          <a:extLst>
            <a:ext uri="{FF2B5EF4-FFF2-40B4-BE49-F238E27FC236}">
              <a16:creationId xmlns:a16="http://schemas.microsoft.com/office/drawing/2014/main" id="{5E303CB1-B9E8-4CE9-9A64-39AB75B5AA8B}"/>
            </a:ext>
          </a:extLst>
        </xdr:cNvPr>
        <xdr:cNvSpPr/>
      </xdr:nvSpPr>
      <xdr:spPr>
        <a:xfrm>
          <a:off x="7810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116205</xdr:rowOff>
    </xdr:to>
    <xdr:cxnSp macro="">
      <xdr:nvCxnSpPr>
        <xdr:cNvPr id="257" name="直線コネクタ 256">
          <a:extLst>
            <a:ext uri="{FF2B5EF4-FFF2-40B4-BE49-F238E27FC236}">
              <a16:creationId xmlns:a16="http://schemas.microsoft.com/office/drawing/2014/main" id="{C096D194-0F4E-456D-BD0E-ECBB8F1FCB7E}"/>
            </a:ext>
          </a:extLst>
        </xdr:cNvPr>
        <xdr:cNvCxnSpPr/>
      </xdr:nvCxnSpPr>
      <xdr:spPr>
        <a:xfrm flipV="1">
          <a:off x="7861300" y="146685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156227</xdr:rowOff>
    </xdr:from>
    <xdr:ext cx="469744" cy="259045"/>
    <xdr:sp macro="" textlink="">
      <xdr:nvSpPr>
        <xdr:cNvPr id="258" name="n_1mainValue【福祉施設】&#10;一人当たり面積">
          <a:extLst>
            <a:ext uri="{FF2B5EF4-FFF2-40B4-BE49-F238E27FC236}">
              <a16:creationId xmlns:a16="http://schemas.microsoft.com/office/drawing/2014/main" id="{482C965F-E6BA-4E57-8A42-85084830E72C}"/>
            </a:ext>
          </a:extLst>
        </xdr:cNvPr>
        <xdr:cNvSpPr txBox="1"/>
      </xdr:nvSpPr>
      <xdr:spPr>
        <a:xfrm>
          <a:off x="9391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259" name="n_2mainValue【福祉施設】&#10;一人当たり面積">
          <a:extLst>
            <a:ext uri="{FF2B5EF4-FFF2-40B4-BE49-F238E27FC236}">
              <a16:creationId xmlns:a16="http://schemas.microsoft.com/office/drawing/2014/main" id="{51CAFF6A-AA47-4BC1-A887-744E00F10B69}"/>
            </a:ext>
          </a:extLst>
        </xdr:cNvPr>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158132</xdr:rowOff>
    </xdr:from>
    <xdr:ext cx="469744" cy="259045"/>
    <xdr:sp macro="" textlink="">
      <xdr:nvSpPr>
        <xdr:cNvPr id="260" name="n_3mainValue【福祉施設】&#10;一人当たり面積">
          <a:extLst>
            <a:ext uri="{FF2B5EF4-FFF2-40B4-BE49-F238E27FC236}">
              <a16:creationId xmlns:a16="http://schemas.microsoft.com/office/drawing/2014/main" id="{F7895211-9CEC-4183-8BF5-83F5E5C65FCD}"/>
            </a:ext>
          </a:extLst>
        </xdr:cNvPr>
        <xdr:cNvSpPr txBox="1"/>
      </xdr:nvSpPr>
      <xdr:spPr>
        <a:xfrm>
          <a:off x="76264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7EBA624B-C15D-4F79-AEC1-A818FAE718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CBFD9D53-BB78-4F45-A631-7A7160394D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0DFBE68F-B73C-4E19-8FB9-7BA5FE6B6A2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80F1AED1-6804-49AB-B487-46419DB4BB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F88B3AD9-B781-4352-B6A3-E68A5964B5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B2543C82-9CC3-40AE-9430-67B2FD380CC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7B7FFFAC-4BEF-47C1-9471-62F25EDEC8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DED60DF8-EE2E-458C-AC66-227B49DC5C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F058F82B-8D16-49F5-B082-F4577A313B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EC63676C-27D6-4A11-9C83-9FD8FACA1B7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D998D4CB-5579-46D4-B2EA-B70FC440DC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FFF047EF-AEC5-497A-BAF4-D57312F3EA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BEB6BFC2-6F30-46D9-A33C-A30B0941AC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1ADCBBBC-89B9-4A46-8BC7-9F384CC287A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972EEB78-2C20-4F79-86CE-A78A7A5BC8B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0110B1F8-78CD-4CE9-893C-D63A09D7A9D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id="{2E172B55-F782-4C3A-9118-2E38A777FC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id="{7D7A0195-36A2-4D66-AB3D-CEF12D7104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id="{972A7863-3AFF-4B00-871A-225E4EA673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id="{CA4BD69A-7C41-4693-BEAB-197A4C5803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id="{03C0FCE1-285C-4C9B-8AF9-45C70FB204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id="{2C3D0E0B-BDE2-4DEE-86D4-6072DD3F8A4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id="{F63767CF-2393-449D-B3DD-D6F3615F43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id="{232ADD19-D369-40F9-960A-523FE633403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a:extLst>
            <a:ext uri="{FF2B5EF4-FFF2-40B4-BE49-F238E27FC236}">
              <a16:creationId xmlns:a16="http://schemas.microsoft.com/office/drawing/2014/main" id="{D5DCD90A-ED95-40B3-8162-3D6E0EB31A9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a:extLst>
            <a:ext uri="{FF2B5EF4-FFF2-40B4-BE49-F238E27FC236}">
              <a16:creationId xmlns:a16="http://schemas.microsoft.com/office/drawing/2014/main" id="{A3B6104C-BF75-409E-BBF7-9BCEB9073C0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a:extLst>
            <a:ext uri="{FF2B5EF4-FFF2-40B4-BE49-F238E27FC236}">
              <a16:creationId xmlns:a16="http://schemas.microsoft.com/office/drawing/2014/main" id="{D0B562DC-0690-4BF1-810F-D26CC976EF8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a:extLst>
            <a:ext uri="{FF2B5EF4-FFF2-40B4-BE49-F238E27FC236}">
              <a16:creationId xmlns:a16="http://schemas.microsoft.com/office/drawing/2014/main" id="{7E673EFF-32B3-4A2E-8B5A-5DBA8768515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a:extLst>
            <a:ext uri="{FF2B5EF4-FFF2-40B4-BE49-F238E27FC236}">
              <a16:creationId xmlns:a16="http://schemas.microsoft.com/office/drawing/2014/main" id="{1F8F4698-873C-4F87-9C04-50B779B294C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a:extLst>
            <a:ext uri="{FF2B5EF4-FFF2-40B4-BE49-F238E27FC236}">
              <a16:creationId xmlns:a16="http://schemas.microsoft.com/office/drawing/2014/main" id="{0C961A77-C036-40EA-9F2F-D441D44B871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a:extLst>
            <a:ext uri="{FF2B5EF4-FFF2-40B4-BE49-F238E27FC236}">
              <a16:creationId xmlns:a16="http://schemas.microsoft.com/office/drawing/2014/main" id="{D4C46F20-3C88-4114-BC9C-77415187931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a:extLst>
            <a:ext uri="{FF2B5EF4-FFF2-40B4-BE49-F238E27FC236}">
              <a16:creationId xmlns:a16="http://schemas.microsoft.com/office/drawing/2014/main" id="{19AB78F3-CC91-4AEF-A62F-27B110086DB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a:extLst>
            <a:ext uri="{FF2B5EF4-FFF2-40B4-BE49-F238E27FC236}">
              <a16:creationId xmlns:a16="http://schemas.microsoft.com/office/drawing/2014/main" id="{139FEEB1-529A-4B07-8935-76F3DED834C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a:extLst>
            <a:ext uri="{FF2B5EF4-FFF2-40B4-BE49-F238E27FC236}">
              <a16:creationId xmlns:a16="http://schemas.microsoft.com/office/drawing/2014/main" id="{BC6E02A7-FBBA-4A09-A823-EAB13C439C7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a:extLst>
            <a:ext uri="{FF2B5EF4-FFF2-40B4-BE49-F238E27FC236}">
              <a16:creationId xmlns:a16="http://schemas.microsoft.com/office/drawing/2014/main" id="{2FC438DE-E995-4378-B35A-8210F54B815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a:extLst>
            <a:ext uri="{FF2B5EF4-FFF2-40B4-BE49-F238E27FC236}">
              <a16:creationId xmlns:a16="http://schemas.microsoft.com/office/drawing/2014/main" id="{7642F12C-5B12-437B-AC1D-82AD0FFBF51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a:extLst>
            <a:ext uri="{FF2B5EF4-FFF2-40B4-BE49-F238E27FC236}">
              <a16:creationId xmlns:a16="http://schemas.microsoft.com/office/drawing/2014/main" id="{743EA06C-FE80-455B-9610-23560FBD02E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a:extLst>
            <a:ext uri="{FF2B5EF4-FFF2-40B4-BE49-F238E27FC236}">
              <a16:creationId xmlns:a16="http://schemas.microsoft.com/office/drawing/2014/main" id="{59585F64-1684-465E-9A29-53279ED3E83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a:extLst>
            <a:ext uri="{FF2B5EF4-FFF2-40B4-BE49-F238E27FC236}">
              <a16:creationId xmlns:a16="http://schemas.microsoft.com/office/drawing/2014/main" id="{B1A72605-FA42-41D4-B94A-AC139DE404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a:extLst>
            <a:ext uri="{FF2B5EF4-FFF2-40B4-BE49-F238E27FC236}">
              <a16:creationId xmlns:a16="http://schemas.microsoft.com/office/drawing/2014/main" id="{F9E7AA95-4344-482B-B323-999F95580A1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a:extLst>
            <a:ext uri="{FF2B5EF4-FFF2-40B4-BE49-F238E27FC236}">
              <a16:creationId xmlns:a16="http://schemas.microsoft.com/office/drawing/2014/main" id="{0D71AD6A-E07F-4C23-8A15-0672F6985BA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02" name="直線コネクタ 301">
          <a:extLst>
            <a:ext uri="{FF2B5EF4-FFF2-40B4-BE49-F238E27FC236}">
              <a16:creationId xmlns:a16="http://schemas.microsoft.com/office/drawing/2014/main" id="{5DD6E343-2492-4254-A495-D78978D7C620}"/>
            </a:ext>
          </a:extLst>
        </xdr:cNvPr>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03" name="【一般廃棄物処理施設】&#10;有形固定資産減価償却率最小値テキスト">
          <a:extLst>
            <a:ext uri="{FF2B5EF4-FFF2-40B4-BE49-F238E27FC236}">
              <a16:creationId xmlns:a16="http://schemas.microsoft.com/office/drawing/2014/main" id="{46F91011-AEB7-4E23-BE43-CE662604AB92}"/>
            </a:ext>
          </a:extLst>
        </xdr:cNvPr>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04" name="直線コネクタ 303">
          <a:extLst>
            <a:ext uri="{FF2B5EF4-FFF2-40B4-BE49-F238E27FC236}">
              <a16:creationId xmlns:a16="http://schemas.microsoft.com/office/drawing/2014/main" id="{D631562C-E67E-415A-807E-C44B81B28D9B}"/>
            </a:ext>
          </a:extLst>
        </xdr:cNvPr>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05" name="【一般廃棄物処理施設】&#10;有形固定資産減価償却率最大値テキスト">
          <a:extLst>
            <a:ext uri="{FF2B5EF4-FFF2-40B4-BE49-F238E27FC236}">
              <a16:creationId xmlns:a16="http://schemas.microsoft.com/office/drawing/2014/main" id="{333DABB4-F624-467A-8964-318420C1686A}"/>
            </a:ext>
          </a:extLst>
        </xdr:cNvPr>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06" name="直線コネクタ 305">
          <a:extLst>
            <a:ext uri="{FF2B5EF4-FFF2-40B4-BE49-F238E27FC236}">
              <a16:creationId xmlns:a16="http://schemas.microsoft.com/office/drawing/2014/main" id="{598F6D93-7699-4FCE-922C-4AA84B94A639}"/>
            </a:ext>
          </a:extLst>
        </xdr:cNvPr>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307" name="【一般廃棄物処理施設】&#10;有形固定資産減価償却率平均値テキスト">
          <a:extLst>
            <a:ext uri="{FF2B5EF4-FFF2-40B4-BE49-F238E27FC236}">
              <a16:creationId xmlns:a16="http://schemas.microsoft.com/office/drawing/2014/main" id="{E48CB48D-8439-4678-B466-9508FC243C21}"/>
            </a:ext>
          </a:extLst>
        </xdr:cNvPr>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08" name="フローチャート: 判断 307">
          <a:extLst>
            <a:ext uri="{FF2B5EF4-FFF2-40B4-BE49-F238E27FC236}">
              <a16:creationId xmlns:a16="http://schemas.microsoft.com/office/drawing/2014/main" id="{A506B824-1F5F-45E5-B59B-DB5A6654657D}"/>
            </a:ext>
          </a:extLst>
        </xdr:cNvPr>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309" name="フローチャート: 判断 308">
          <a:extLst>
            <a:ext uri="{FF2B5EF4-FFF2-40B4-BE49-F238E27FC236}">
              <a16:creationId xmlns:a16="http://schemas.microsoft.com/office/drawing/2014/main" id="{AE1AF8D9-EFDE-45A7-83D2-BEAF7FC33B61}"/>
            </a:ext>
          </a:extLst>
        </xdr:cNvPr>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310" name="n_1aveValue【一般廃棄物処理施設】&#10;有形固定資産減価償却率">
          <a:extLst>
            <a:ext uri="{FF2B5EF4-FFF2-40B4-BE49-F238E27FC236}">
              <a16:creationId xmlns:a16="http://schemas.microsoft.com/office/drawing/2014/main" id="{B33B7D2F-7C2F-4DAF-A9C4-2318BBA0F595}"/>
            </a:ext>
          </a:extLst>
        </xdr:cNvPr>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311" name="フローチャート: 判断 310">
          <a:extLst>
            <a:ext uri="{FF2B5EF4-FFF2-40B4-BE49-F238E27FC236}">
              <a16:creationId xmlns:a16="http://schemas.microsoft.com/office/drawing/2014/main" id="{90A916A7-4846-40A7-BD66-897C181DB488}"/>
            </a:ext>
          </a:extLst>
        </xdr:cNvPr>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42290</xdr:rowOff>
    </xdr:from>
    <xdr:ext cx="405111" cy="259045"/>
    <xdr:sp macro="" textlink="">
      <xdr:nvSpPr>
        <xdr:cNvPr id="312" name="n_2aveValue【一般廃棄物処理施設】&#10;有形固定資産減価償却率">
          <a:extLst>
            <a:ext uri="{FF2B5EF4-FFF2-40B4-BE49-F238E27FC236}">
              <a16:creationId xmlns:a16="http://schemas.microsoft.com/office/drawing/2014/main" id="{1A3217C4-D3E0-49B7-BE38-471433D7F24D}"/>
            </a:ext>
          </a:extLst>
        </xdr:cNvPr>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313" name="フローチャート: 判断 312">
          <a:extLst>
            <a:ext uri="{FF2B5EF4-FFF2-40B4-BE49-F238E27FC236}">
              <a16:creationId xmlns:a16="http://schemas.microsoft.com/office/drawing/2014/main" id="{FDDB6FF6-F9AF-43C2-B366-0C8CCC9E3E48}"/>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314" name="n_3aveValue【一般廃棄物処理施設】&#10;有形固定資産減価償却率">
          <a:extLst>
            <a:ext uri="{FF2B5EF4-FFF2-40B4-BE49-F238E27FC236}">
              <a16:creationId xmlns:a16="http://schemas.microsoft.com/office/drawing/2014/main" id="{B76867B7-4A61-4C91-829D-B3E2C3C75261}"/>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A8DA369C-139E-446A-9231-FB2E8A743AD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B93BE466-249C-4FF9-82D0-858478C8B2C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2B4330BC-402C-47A6-93DA-E09CA2EBC1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900A8BD3-B2F3-47C2-B59C-1FB95BEC21D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57710441-7D8F-4120-900A-E3CFBFFEFD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20" name="楕円 319">
          <a:extLst>
            <a:ext uri="{FF2B5EF4-FFF2-40B4-BE49-F238E27FC236}">
              <a16:creationId xmlns:a16="http://schemas.microsoft.com/office/drawing/2014/main" id="{058DED5D-A1AF-4B68-97EE-CF35D0B076CE}"/>
            </a:ext>
          </a:extLst>
        </xdr:cNvPr>
        <xdr:cNvSpPr/>
      </xdr:nvSpPr>
      <xdr:spPr>
        <a:xfrm>
          <a:off x="16268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144253</xdr:rowOff>
    </xdr:from>
    <xdr:ext cx="405111" cy="259045"/>
    <xdr:sp macro="" textlink="">
      <xdr:nvSpPr>
        <xdr:cNvPr id="321" name="【一般廃棄物処理施設】&#10;有形固定資産減価償却率該当値テキスト">
          <a:extLst>
            <a:ext uri="{FF2B5EF4-FFF2-40B4-BE49-F238E27FC236}">
              <a16:creationId xmlns:a16="http://schemas.microsoft.com/office/drawing/2014/main" id="{8EBE44A8-F385-4851-9271-A921A58C4109}"/>
            </a:ext>
          </a:extLst>
        </xdr:cNvPr>
        <xdr:cNvSpPr txBox="1"/>
      </xdr:nvSpPr>
      <xdr:spPr>
        <a:xfrm>
          <a:off x="16357600" y="631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322" name="楕円 321">
          <a:extLst>
            <a:ext uri="{FF2B5EF4-FFF2-40B4-BE49-F238E27FC236}">
              <a16:creationId xmlns:a16="http://schemas.microsoft.com/office/drawing/2014/main" id="{BD862685-82CB-49F6-B274-CA3287CCC534}"/>
            </a:ext>
          </a:extLst>
        </xdr:cNvPr>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45176</xdr:rowOff>
    </xdr:from>
    <xdr:to>
      <xdr:col>85</xdr:col>
      <xdr:colOff>127000</xdr:colOff>
      <xdr:row>37</xdr:row>
      <xdr:rowOff>87630</xdr:rowOff>
    </xdr:to>
    <xdr:cxnSp macro="">
      <xdr:nvCxnSpPr>
        <xdr:cNvPr id="323" name="直線コネクタ 322">
          <a:extLst>
            <a:ext uri="{FF2B5EF4-FFF2-40B4-BE49-F238E27FC236}">
              <a16:creationId xmlns:a16="http://schemas.microsoft.com/office/drawing/2014/main" id="{F80F82EF-1A2A-468D-956A-CF11970B2875}"/>
            </a:ext>
          </a:extLst>
        </xdr:cNvPr>
        <xdr:cNvCxnSpPr/>
      </xdr:nvCxnSpPr>
      <xdr:spPr>
        <a:xfrm flipV="1">
          <a:off x="15481300" y="63888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80917</xdr:rowOff>
    </xdr:from>
    <xdr:to>
      <xdr:col>76</xdr:col>
      <xdr:colOff>165100</xdr:colOff>
      <xdr:row>38</xdr:row>
      <xdr:rowOff>11068</xdr:rowOff>
    </xdr:to>
    <xdr:sp macro="" textlink="">
      <xdr:nvSpPr>
        <xdr:cNvPr id="324" name="楕円 323">
          <a:extLst>
            <a:ext uri="{FF2B5EF4-FFF2-40B4-BE49-F238E27FC236}">
              <a16:creationId xmlns:a16="http://schemas.microsoft.com/office/drawing/2014/main" id="{C6D4D213-4620-44D4-B47D-A786793CA9A3}"/>
            </a:ext>
          </a:extLst>
        </xdr:cNvPr>
        <xdr:cNvSpPr/>
      </xdr:nvSpPr>
      <xdr:spPr>
        <a:xfrm>
          <a:off x="14541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131717</xdr:rowOff>
    </xdr:to>
    <xdr:cxnSp macro="">
      <xdr:nvCxnSpPr>
        <xdr:cNvPr id="325" name="直線コネクタ 324">
          <a:extLst>
            <a:ext uri="{FF2B5EF4-FFF2-40B4-BE49-F238E27FC236}">
              <a16:creationId xmlns:a16="http://schemas.microsoft.com/office/drawing/2014/main" id="{050A0D3A-9AAB-4114-82FC-37E6D58B199D}"/>
            </a:ext>
          </a:extLst>
        </xdr:cNvPr>
        <xdr:cNvCxnSpPr/>
      </xdr:nvCxnSpPr>
      <xdr:spPr>
        <a:xfrm flipV="1">
          <a:off x="14592300" y="64312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326" name="楕円 325">
          <a:extLst>
            <a:ext uri="{FF2B5EF4-FFF2-40B4-BE49-F238E27FC236}">
              <a16:creationId xmlns:a16="http://schemas.microsoft.com/office/drawing/2014/main" id="{15B113B0-FD38-4894-99EA-D7DE599D860D}"/>
            </a:ext>
          </a:extLst>
        </xdr:cNvPr>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131717</xdr:rowOff>
    </xdr:from>
    <xdr:to>
      <xdr:col>76</xdr:col>
      <xdr:colOff>114300</xdr:colOff>
      <xdr:row>38</xdr:row>
      <xdr:rowOff>4354</xdr:rowOff>
    </xdr:to>
    <xdr:cxnSp macro="">
      <xdr:nvCxnSpPr>
        <xdr:cNvPr id="327" name="直線コネクタ 326">
          <a:extLst>
            <a:ext uri="{FF2B5EF4-FFF2-40B4-BE49-F238E27FC236}">
              <a16:creationId xmlns:a16="http://schemas.microsoft.com/office/drawing/2014/main" id="{3A81150A-801E-4F1F-9BB5-0B775C0B094F}"/>
            </a:ext>
          </a:extLst>
        </xdr:cNvPr>
        <xdr:cNvCxnSpPr/>
      </xdr:nvCxnSpPr>
      <xdr:spPr>
        <a:xfrm flipV="1">
          <a:off x="13703300" y="64753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328" name="n_1mainValue【一般廃棄物処理施設】&#10;有形固定資産減価償却率">
          <a:extLst>
            <a:ext uri="{FF2B5EF4-FFF2-40B4-BE49-F238E27FC236}">
              <a16:creationId xmlns:a16="http://schemas.microsoft.com/office/drawing/2014/main" id="{6CAF90A5-FB30-4CE0-9CC7-3AAB45876FF9}"/>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2194</xdr:rowOff>
    </xdr:from>
    <xdr:ext cx="405111" cy="259045"/>
    <xdr:sp macro="" textlink="">
      <xdr:nvSpPr>
        <xdr:cNvPr id="329" name="n_2mainValue【一般廃棄物処理施設】&#10;有形固定資産減価償却率">
          <a:extLst>
            <a:ext uri="{FF2B5EF4-FFF2-40B4-BE49-F238E27FC236}">
              <a16:creationId xmlns:a16="http://schemas.microsoft.com/office/drawing/2014/main" id="{CDAE6497-8483-4C85-8CCC-17284EC88733}"/>
            </a:ext>
          </a:extLst>
        </xdr:cNvPr>
        <xdr:cNvSpPr txBox="1"/>
      </xdr:nvSpPr>
      <xdr:spPr>
        <a:xfrm>
          <a:off x="14389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46281</xdr:rowOff>
    </xdr:from>
    <xdr:ext cx="405111" cy="259045"/>
    <xdr:sp macro="" textlink="">
      <xdr:nvSpPr>
        <xdr:cNvPr id="330" name="n_3mainValue【一般廃棄物処理施設】&#10;有形固定資産減価償却率">
          <a:extLst>
            <a:ext uri="{FF2B5EF4-FFF2-40B4-BE49-F238E27FC236}">
              <a16:creationId xmlns:a16="http://schemas.microsoft.com/office/drawing/2014/main" id="{CD69DBC3-CB91-497F-93E3-E4132AD91073}"/>
            </a:ext>
          </a:extLst>
        </xdr:cNvPr>
        <xdr:cNvSpPr txBox="1"/>
      </xdr:nvSpPr>
      <xdr:spPr>
        <a:xfrm>
          <a:off x="13500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a:extLst>
            <a:ext uri="{FF2B5EF4-FFF2-40B4-BE49-F238E27FC236}">
              <a16:creationId xmlns:a16="http://schemas.microsoft.com/office/drawing/2014/main" id="{5779CFFB-55F2-4D7E-94DC-8DF6422DA4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a:extLst>
            <a:ext uri="{FF2B5EF4-FFF2-40B4-BE49-F238E27FC236}">
              <a16:creationId xmlns:a16="http://schemas.microsoft.com/office/drawing/2014/main" id="{E81F5281-FBD5-4B74-B4A8-DF5971B698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a:extLst>
            <a:ext uri="{FF2B5EF4-FFF2-40B4-BE49-F238E27FC236}">
              <a16:creationId xmlns:a16="http://schemas.microsoft.com/office/drawing/2014/main" id="{9A3CCF32-4565-4447-9AF0-1573A87376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a:extLst>
            <a:ext uri="{FF2B5EF4-FFF2-40B4-BE49-F238E27FC236}">
              <a16:creationId xmlns:a16="http://schemas.microsoft.com/office/drawing/2014/main" id="{6F7BB93D-B0D1-4A14-9D2F-12E90A6BE8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a:extLst>
            <a:ext uri="{FF2B5EF4-FFF2-40B4-BE49-F238E27FC236}">
              <a16:creationId xmlns:a16="http://schemas.microsoft.com/office/drawing/2014/main" id="{C3BE42B5-E724-4E17-BBDC-DEC4D7879E5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a:extLst>
            <a:ext uri="{FF2B5EF4-FFF2-40B4-BE49-F238E27FC236}">
              <a16:creationId xmlns:a16="http://schemas.microsoft.com/office/drawing/2014/main" id="{549BEB5B-31D5-46A8-A7DE-84867EBD72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a:extLst>
            <a:ext uri="{FF2B5EF4-FFF2-40B4-BE49-F238E27FC236}">
              <a16:creationId xmlns:a16="http://schemas.microsoft.com/office/drawing/2014/main" id="{DF5AE83D-6BFF-4110-9718-F2896CC98BF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a:extLst>
            <a:ext uri="{FF2B5EF4-FFF2-40B4-BE49-F238E27FC236}">
              <a16:creationId xmlns:a16="http://schemas.microsoft.com/office/drawing/2014/main" id="{EF3010E8-4BCA-41ED-86A3-7ED30D030B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a:extLst>
            <a:ext uri="{FF2B5EF4-FFF2-40B4-BE49-F238E27FC236}">
              <a16:creationId xmlns:a16="http://schemas.microsoft.com/office/drawing/2014/main" id="{90E6205E-52FF-413D-8095-584E2F0D34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a:extLst>
            <a:ext uri="{FF2B5EF4-FFF2-40B4-BE49-F238E27FC236}">
              <a16:creationId xmlns:a16="http://schemas.microsoft.com/office/drawing/2014/main" id="{ACAD9DE7-5E19-47BF-AC48-118AF94EB2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1" name="直線コネクタ 340">
          <a:extLst>
            <a:ext uri="{FF2B5EF4-FFF2-40B4-BE49-F238E27FC236}">
              <a16:creationId xmlns:a16="http://schemas.microsoft.com/office/drawing/2014/main" id="{7AB525D6-0955-4B27-A898-B254E4062DB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2" name="テキスト ボックス 341">
          <a:extLst>
            <a:ext uri="{FF2B5EF4-FFF2-40B4-BE49-F238E27FC236}">
              <a16:creationId xmlns:a16="http://schemas.microsoft.com/office/drawing/2014/main" id="{1734EC77-1D68-4D3D-9505-4D3CB9E7C01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3" name="直線コネクタ 342">
          <a:extLst>
            <a:ext uri="{FF2B5EF4-FFF2-40B4-BE49-F238E27FC236}">
              <a16:creationId xmlns:a16="http://schemas.microsoft.com/office/drawing/2014/main" id="{363FE6B7-0381-41E2-A6A2-A4C2A59FF65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4" name="テキスト ボックス 343">
          <a:extLst>
            <a:ext uri="{FF2B5EF4-FFF2-40B4-BE49-F238E27FC236}">
              <a16:creationId xmlns:a16="http://schemas.microsoft.com/office/drawing/2014/main" id="{809EEC4C-6C91-4211-9465-53B0B8E0DEC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5" name="直線コネクタ 344">
          <a:extLst>
            <a:ext uri="{FF2B5EF4-FFF2-40B4-BE49-F238E27FC236}">
              <a16:creationId xmlns:a16="http://schemas.microsoft.com/office/drawing/2014/main" id="{0C38FDB6-5B9A-423A-A8A9-DA94CF88A35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6" name="テキスト ボックス 345">
          <a:extLst>
            <a:ext uri="{FF2B5EF4-FFF2-40B4-BE49-F238E27FC236}">
              <a16:creationId xmlns:a16="http://schemas.microsoft.com/office/drawing/2014/main" id="{217D082D-C320-4199-8533-CD75CCAEC1F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7" name="直線コネクタ 346">
          <a:extLst>
            <a:ext uri="{FF2B5EF4-FFF2-40B4-BE49-F238E27FC236}">
              <a16:creationId xmlns:a16="http://schemas.microsoft.com/office/drawing/2014/main" id="{B3FAC4E7-3FBD-4D2D-8BD4-93BC1FDA691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8" name="テキスト ボックス 347">
          <a:extLst>
            <a:ext uri="{FF2B5EF4-FFF2-40B4-BE49-F238E27FC236}">
              <a16:creationId xmlns:a16="http://schemas.microsoft.com/office/drawing/2014/main" id="{0F61B233-5B05-4DFD-A378-3184E89810A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a:extLst>
            <a:ext uri="{FF2B5EF4-FFF2-40B4-BE49-F238E27FC236}">
              <a16:creationId xmlns:a16="http://schemas.microsoft.com/office/drawing/2014/main" id="{E68A02B1-0212-4B73-8A77-5F533A4CA2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a:extLst>
            <a:ext uri="{FF2B5EF4-FFF2-40B4-BE49-F238E27FC236}">
              <a16:creationId xmlns:a16="http://schemas.microsoft.com/office/drawing/2014/main" id="{D1198CCE-992F-47CB-997D-F19647FBB6E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a:extLst>
            <a:ext uri="{FF2B5EF4-FFF2-40B4-BE49-F238E27FC236}">
              <a16:creationId xmlns:a16="http://schemas.microsoft.com/office/drawing/2014/main" id="{8C9203EF-8146-4D9D-81B5-E2E308F702B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352" name="直線コネクタ 351">
          <a:extLst>
            <a:ext uri="{FF2B5EF4-FFF2-40B4-BE49-F238E27FC236}">
              <a16:creationId xmlns:a16="http://schemas.microsoft.com/office/drawing/2014/main" id="{5F164282-776A-4EE8-A26E-AD5719C0C82B}"/>
            </a:ext>
          </a:extLst>
        </xdr:cNvPr>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353" name="【一般廃棄物処理施設】&#10;一人当たり有形固定資産（償却資産）額最小値テキスト">
          <a:extLst>
            <a:ext uri="{FF2B5EF4-FFF2-40B4-BE49-F238E27FC236}">
              <a16:creationId xmlns:a16="http://schemas.microsoft.com/office/drawing/2014/main" id="{B5D2B183-3665-4BE3-BF0B-20D2014DD697}"/>
            </a:ext>
          </a:extLst>
        </xdr:cNvPr>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354" name="直線コネクタ 353">
          <a:extLst>
            <a:ext uri="{FF2B5EF4-FFF2-40B4-BE49-F238E27FC236}">
              <a16:creationId xmlns:a16="http://schemas.microsoft.com/office/drawing/2014/main" id="{94136A9B-4B0F-43C0-84F7-995D6B5B8751}"/>
            </a:ext>
          </a:extLst>
        </xdr:cNvPr>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355" name="【一般廃棄物処理施設】&#10;一人当たり有形固定資産（償却資産）額最大値テキスト">
          <a:extLst>
            <a:ext uri="{FF2B5EF4-FFF2-40B4-BE49-F238E27FC236}">
              <a16:creationId xmlns:a16="http://schemas.microsoft.com/office/drawing/2014/main" id="{D7184192-E9A8-483F-A9F5-417AF54B392C}"/>
            </a:ext>
          </a:extLst>
        </xdr:cNvPr>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356" name="直線コネクタ 355">
          <a:extLst>
            <a:ext uri="{FF2B5EF4-FFF2-40B4-BE49-F238E27FC236}">
              <a16:creationId xmlns:a16="http://schemas.microsoft.com/office/drawing/2014/main" id="{1BC97299-F107-487F-B73C-7BF297E06160}"/>
            </a:ext>
          </a:extLst>
        </xdr:cNvPr>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357" name="【一般廃棄物処理施設】&#10;一人当たり有形固定資産（償却資産）額平均値テキスト">
          <a:extLst>
            <a:ext uri="{FF2B5EF4-FFF2-40B4-BE49-F238E27FC236}">
              <a16:creationId xmlns:a16="http://schemas.microsoft.com/office/drawing/2014/main" id="{3E1F26F9-0EAD-4C31-A320-CB005C1F77C7}"/>
            </a:ext>
          </a:extLst>
        </xdr:cNvPr>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358" name="フローチャート: 判断 357">
          <a:extLst>
            <a:ext uri="{FF2B5EF4-FFF2-40B4-BE49-F238E27FC236}">
              <a16:creationId xmlns:a16="http://schemas.microsoft.com/office/drawing/2014/main" id="{2668715A-8827-453F-9826-821FA367D395}"/>
            </a:ext>
          </a:extLst>
        </xdr:cNvPr>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359" name="フローチャート: 判断 358">
          <a:extLst>
            <a:ext uri="{FF2B5EF4-FFF2-40B4-BE49-F238E27FC236}">
              <a16:creationId xmlns:a16="http://schemas.microsoft.com/office/drawing/2014/main" id="{6441303F-CA4F-45B4-B933-05B2CD578CA0}"/>
            </a:ext>
          </a:extLst>
        </xdr:cNvPr>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164203</xdr:rowOff>
    </xdr:from>
    <xdr:ext cx="599010" cy="259045"/>
    <xdr:sp macro="" textlink="">
      <xdr:nvSpPr>
        <xdr:cNvPr id="360" name="n_1aveValue【一般廃棄物処理施設】&#10;一人当たり有形固定資産（償却資産）額">
          <a:extLst>
            <a:ext uri="{FF2B5EF4-FFF2-40B4-BE49-F238E27FC236}">
              <a16:creationId xmlns:a16="http://schemas.microsoft.com/office/drawing/2014/main" id="{1CFCB57C-7321-44B5-AED3-3C70B52EBAED}"/>
            </a:ext>
          </a:extLst>
        </xdr:cNvPr>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361" name="フローチャート: 判断 360">
          <a:extLst>
            <a:ext uri="{FF2B5EF4-FFF2-40B4-BE49-F238E27FC236}">
              <a16:creationId xmlns:a16="http://schemas.microsoft.com/office/drawing/2014/main" id="{70569A4B-B3C0-4EB3-8153-6068E4AA6CB8}"/>
            </a:ext>
          </a:extLst>
        </xdr:cNvPr>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43087</xdr:rowOff>
    </xdr:from>
    <xdr:ext cx="599010" cy="259045"/>
    <xdr:sp macro="" textlink="">
      <xdr:nvSpPr>
        <xdr:cNvPr id="362" name="n_2aveValue【一般廃棄物処理施設】&#10;一人当たり有形固定資産（償却資産）額">
          <a:extLst>
            <a:ext uri="{FF2B5EF4-FFF2-40B4-BE49-F238E27FC236}">
              <a16:creationId xmlns:a16="http://schemas.microsoft.com/office/drawing/2014/main" id="{62E9DE50-E9AC-4073-A83A-DD5701389F3A}"/>
            </a:ext>
          </a:extLst>
        </xdr:cNvPr>
        <xdr:cNvSpPr txBox="1"/>
      </xdr:nvSpPr>
      <xdr:spPr>
        <a:xfrm>
          <a:off x="201347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363" name="フローチャート: 判断 362">
          <a:extLst>
            <a:ext uri="{FF2B5EF4-FFF2-40B4-BE49-F238E27FC236}">
              <a16:creationId xmlns:a16="http://schemas.microsoft.com/office/drawing/2014/main" id="{6CBD67FA-2B46-456E-82CE-C89658DC6E6B}"/>
            </a:ext>
          </a:extLst>
        </xdr:cNvPr>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55102</xdr:rowOff>
    </xdr:from>
    <xdr:ext cx="599010" cy="259045"/>
    <xdr:sp macro="" textlink="">
      <xdr:nvSpPr>
        <xdr:cNvPr id="364" name="n_3aveValue【一般廃棄物処理施設】&#10;一人当たり有形固定資産（償却資産）額">
          <a:extLst>
            <a:ext uri="{FF2B5EF4-FFF2-40B4-BE49-F238E27FC236}">
              <a16:creationId xmlns:a16="http://schemas.microsoft.com/office/drawing/2014/main" id="{DBB6D127-E9AD-478D-AC05-D418D5E65524}"/>
            </a:ext>
          </a:extLst>
        </xdr:cNvPr>
        <xdr:cNvSpPr txBox="1"/>
      </xdr:nvSpPr>
      <xdr:spPr>
        <a:xfrm>
          <a:off x="19245795" y="674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398EE732-CA5E-4D23-BFE6-4B7A106C029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DA569AE2-D951-4E34-9049-23F9280194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3E8FA8BB-ADFE-4C10-832C-332EAEFB05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58A6B0F8-22BD-4FAD-97E4-E478D05899C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C0270EED-BA12-403C-8DAB-BF71E0F9CF0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52773</xdr:rowOff>
    </xdr:from>
    <xdr:to>
      <xdr:col>116</xdr:col>
      <xdr:colOff>114300</xdr:colOff>
      <xdr:row>37</xdr:row>
      <xdr:rowOff>154373</xdr:rowOff>
    </xdr:to>
    <xdr:sp macro="" textlink="">
      <xdr:nvSpPr>
        <xdr:cNvPr id="370" name="楕円 369">
          <a:extLst>
            <a:ext uri="{FF2B5EF4-FFF2-40B4-BE49-F238E27FC236}">
              <a16:creationId xmlns:a16="http://schemas.microsoft.com/office/drawing/2014/main" id="{338D1A0F-BDE9-424F-BBB5-28856941F8C6}"/>
            </a:ext>
          </a:extLst>
        </xdr:cNvPr>
        <xdr:cNvSpPr/>
      </xdr:nvSpPr>
      <xdr:spPr>
        <a:xfrm>
          <a:off x="22110700" y="63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75650</xdr:rowOff>
    </xdr:from>
    <xdr:ext cx="599010" cy="259045"/>
    <xdr:sp macro="" textlink="">
      <xdr:nvSpPr>
        <xdr:cNvPr id="371" name="【一般廃棄物処理施設】&#10;一人当たり有形固定資産（償却資産）額該当値テキスト">
          <a:extLst>
            <a:ext uri="{FF2B5EF4-FFF2-40B4-BE49-F238E27FC236}">
              <a16:creationId xmlns:a16="http://schemas.microsoft.com/office/drawing/2014/main" id="{6634F94D-2FA6-431E-A019-81F173C8EAAA}"/>
            </a:ext>
          </a:extLst>
        </xdr:cNvPr>
        <xdr:cNvSpPr txBox="1"/>
      </xdr:nvSpPr>
      <xdr:spPr>
        <a:xfrm>
          <a:off x="22199600" y="624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64998</xdr:rowOff>
    </xdr:from>
    <xdr:to>
      <xdr:col>112</xdr:col>
      <xdr:colOff>38100</xdr:colOff>
      <xdr:row>37</xdr:row>
      <xdr:rowOff>166598</xdr:rowOff>
    </xdr:to>
    <xdr:sp macro="" textlink="">
      <xdr:nvSpPr>
        <xdr:cNvPr id="372" name="楕円 371">
          <a:extLst>
            <a:ext uri="{FF2B5EF4-FFF2-40B4-BE49-F238E27FC236}">
              <a16:creationId xmlns:a16="http://schemas.microsoft.com/office/drawing/2014/main" id="{230C5D8A-E713-46FA-93F7-0253594D811B}"/>
            </a:ext>
          </a:extLst>
        </xdr:cNvPr>
        <xdr:cNvSpPr/>
      </xdr:nvSpPr>
      <xdr:spPr>
        <a:xfrm>
          <a:off x="21272500" y="64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103573</xdr:rowOff>
    </xdr:from>
    <xdr:to>
      <xdr:col>116</xdr:col>
      <xdr:colOff>63500</xdr:colOff>
      <xdr:row>37</xdr:row>
      <xdr:rowOff>115798</xdr:rowOff>
    </xdr:to>
    <xdr:cxnSp macro="">
      <xdr:nvCxnSpPr>
        <xdr:cNvPr id="373" name="直線コネクタ 372">
          <a:extLst>
            <a:ext uri="{FF2B5EF4-FFF2-40B4-BE49-F238E27FC236}">
              <a16:creationId xmlns:a16="http://schemas.microsoft.com/office/drawing/2014/main" id="{BE5830BC-3FE5-4AED-9C15-9B278114A666}"/>
            </a:ext>
          </a:extLst>
        </xdr:cNvPr>
        <xdr:cNvCxnSpPr/>
      </xdr:nvCxnSpPr>
      <xdr:spPr>
        <a:xfrm flipV="1">
          <a:off x="21323300" y="6447223"/>
          <a:ext cx="838200" cy="1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69374</xdr:rowOff>
    </xdr:from>
    <xdr:to>
      <xdr:col>107</xdr:col>
      <xdr:colOff>101600</xdr:colOff>
      <xdr:row>37</xdr:row>
      <xdr:rowOff>170974</xdr:rowOff>
    </xdr:to>
    <xdr:sp macro="" textlink="">
      <xdr:nvSpPr>
        <xdr:cNvPr id="374" name="楕円 373">
          <a:extLst>
            <a:ext uri="{FF2B5EF4-FFF2-40B4-BE49-F238E27FC236}">
              <a16:creationId xmlns:a16="http://schemas.microsoft.com/office/drawing/2014/main" id="{9F03E94A-1690-472D-9677-63A43C7B63B2}"/>
            </a:ext>
          </a:extLst>
        </xdr:cNvPr>
        <xdr:cNvSpPr/>
      </xdr:nvSpPr>
      <xdr:spPr>
        <a:xfrm>
          <a:off x="20383500" y="64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115798</xdr:rowOff>
    </xdr:from>
    <xdr:to>
      <xdr:col>111</xdr:col>
      <xdr:colOff>177800</xdr:colOff>
      <xdr:row>37</xdr:row>
      <xdr:rowOff>120174</xdr:rowOff>
    </xdr:to>
    <xdr:cxnSp macro="">
      <xdr:nvCxnSpPr>
        <xdr:cNvPr id="375" name="直線コネクタ 374">
          <a:extLst>
            <a:ext uri="{FF2B5EF4-FFF2-40B4-BE49-F238E27FC236}">
              <a16:creationId xmlns:a16="http://schemas.microsoft.com/office/drawing/2014/main" id="{154A6F93-00E2-4B28-8F2F-42C76A219D99}"/>
            </a:ext>
          </a:extLst>
        </xdr:cNvPr>
        <xdr:cNvCxnSpPr/>
      </xdr:nvCxnSpPr>
      <xdr:spPr>
        <a:xfrm flipV="1">
          <a:off x="20434300" y="6459448"/>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71888</xdr:rowOff>
    </xdr:from>
    <xdr:to>
      <xdr:col>102</xdr:col>
      <xdr:colOff>165100</xdr:colOff>
      <xdr:row>38</xdr:row>
      <xdr:rowOff>2039</xdr:rowOff>
    </xdr:to>
    <xdr:sp macro="" textlink="">
      <xdr:nvSpPr>
        <xdr:cNvPr id="376" name="楕円 375">
          <a:extLst>
            <a:ext uri="{FF2B5EF4-FFF2-40B4-BE49-F238E27FC236}">
              <a16:creationId xmlns:a16="http://schemas.microsoft.com/office/drawing/2014/main" id="{634EEE36-7560-4BB2-A67C-45D4877FC098}"/>
            </a:ext>
          </a:extLst>
        </xdr:cNvPr>
        <xdr:cNvSpPr/>
      </xdr:nvSpPr>
      <xdr:spPr>
        <a:xfrm>
          <a:off x="19494500" y="64155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120174</xdr:rowOff>
    </xdr:from>
    <xdr:to>
      <xdr:col>107</xdr:col>
      <xdr:colOff>50800</xdr:colOff>
      <xdr:row>37</xdr:row>
      <xdr:rowOff>122688</xdr:rowOff>
    </xdr:to>
    <xdr:cxnSp macro="">
      <xdr:nvCxnSpPr>
        <xdr:cNvPr id="377" name="直線コネクタ 376">
          <a:extLst>
            <a:ext uri="{FF2B5EF4-FFF2-40B4-BE49-F238E27FC236}">
              <a16:creationId xmlns:a16="http://schemas.microsoft.com/office/drawing/2014/main" id="{ED45C25C-1FB4-4528-995C-1E8B9E134986}"/>
            </a:ext>
          </a:extLst>
        </xdr:cNvPr>
        <xdr:cNvCxnSpPr/>
      </xdr:nvCxnSpPr>
      <xdr:spPr>
        <a:xfrm flipV="1">
          <a:off x="19545300" y="646382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11675</xdr:rowOff>
    </xdr:from>
    <xdr:ext cx="599010" cy="259045"/>
    <xdr:sp macro="" textlink="">
      <xdr:nvSpPr>
        <xdr:cNvPr id="378" name="n_1mainValue【一般廃棄物処理施設】&#10;一人当たり有形固定資産（償却資産）額">
          <a:extLst>
            <a:ext uri="{FF2B5EF4-FFF2-40B4-BE49-F238E27FC236}">
              <a16:creationId xmlns:a16="http://schemas.microsoft.com/office/drawing/2014/main" id="{C67D12EC-332D-483A-AC73-672F2AFBCEB7}"/>
            </a:ext>
          </a:extLst>
        </xdr:cNvPr>
        <xdr:cNvSpPr txBox="1"/>
      </xdr:nvSpPr>
      <xdr:spPr>
        <a:xfrm>
          <a:off x="21011095" y="618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16051</xdr:rowOff>
    </xdr:from>
    <xdr:ext cx="599010" cy="259045"/>
    <xdr:sp macro="" textlink="">
      <xdr:nvSpPr>
        <xdr:cNvPr id="379" name="n_2mainValue【一般廃棄物処理施設】&#10;一人当たり有形固定資産（償却資産）額">
          <a:extLst>
            <a:ext uri="{FF2B5EF4-FFF2-40B4-BE49-F238E27FC236}">
              <a16:creationId xmlns:a16="http://schemas.microsoft.com/office/drawing/2014/main" id="{F6A28BE7-4009-4721-BF98-605AE742C702}"/>
            </a:ext>
          </a:extLst>
        </xdr:cNvPr>
        <xdr:cNvSpPr txBox="1"/>
      </xdr:nvSpPr>
      <xdr:spPr>
        <a:xfrm>
          <a:off x="20134795" y="618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18565</xdr:rowOff>
    </xdr:from>
    <xdr:ext cx="599010" cy="259045"/>
    <xdr:sp macro="" textlink="">
      <xdr:nvSpPr>
        <xdr:cNvPr id="380" name="n_3mainValue【一般廃棄物処理施設】&#10;一人当たり有形固定資産（償却資産）額">
          <a:extLst>
            <a:ext uri="{FF2B5EF4-FFF2-40B4-BE49-F238E27FC236}">
              <a16:creationId xmlns:a16="http://schemas.microsoft.com/office/drawing/2014/main" id="{AD89E094-E55C-4867-9DB0-D1CB1FD680D4}"/>
            </a:ext>
          </a:extLst>
        </xdr:cNvPr>
        <xdr:cNvSpPr txBox="1"/>
      </xdr:nvSpPr>
      <xdr:spPr>
        <a:xfrm>
          <a:off x="19245795" y="619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a:extLst>
            <a:ext uri="{FF2B5EF4-FFF2-40B4-BE49-F238E27FC236}">
              <a16:creationId xmlns:a16="http://schemas.microsoft.com/office/drawing/2014/main" id="{98939BEB-2676-4C84-9484-10F7196461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a:extLst>
            <a:ext uri="{FF2B5EF4-FFF2-40B4-BE49-F238E27FC236}">
              <a16:creationId xmlns:a16="http://schemas.microsoft.com/office/drawing/2014/main" id="{D79DA1A0-A7FE-4A91-A14D-2F484F4CBD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a:extLst>
            <a:ext uri="{FF2B5EF4-FFF2-40B4-BE49-F238E27FC236}">
              <a16:creationId xmlns:a16="http://schemas.microsoft.com/office/drawing/2014/main" id="{08F9C965-6863-4E62-B753-44C60106A8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a:extLst>
            <a:ext uri="{FF2B5EF4-FFF2-40B4-BE49-F238E27FC236}">
              <a16:creationId xmlns:a16="http://schemas.microsoft.com/office/drawing/2014/main" id="{93823816-6C7C-4C95-87C1-0EB29D49E78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a:extLst>
            <a:ext uri="{FF2B5EF4-FFF2-40B4-BE49-F238E27FC236}">
              <a16:creationId xmlns:a16="http://schemas.microsoft.com/office/drawing/2014/main" id="{0E171A16-E8E8-4BCC-BE98-C684078230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a:extLst>
            <a:ext uri="{FF2B5EF4-FFF2-40B4-BE49-F238E27FC236}">
              <a16:creationId xmlns:a16="http://schemas.microsoft.com/office/drawing/2014/main" id="{23C56139-27F5-42A4-9970-52B0FAB126F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a:extLst>
            <a:ext uri="{FF2B5EF4-FFF2-40B4-BE49-F238E27FC236}">
              <a16:creationId xmlns:a16="http://schemas.microsoft.com/office/drawing/2014/main" id="{6D855DB9-0C03-411D-BD8C-114609BA154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a:extLst>
            <a:ext uri="{FF2B5EF4-FFF2-40B4-BE49-F238E27FC236}">
              <a16:creationId xmlns:a16="http://schemas.microsoft.com/office/drawing/2014/main" id="{66E5572F-E1BF-4362-A8F0-DD7F377635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a:extLst>
            <a:ext uri="{FF2B5EF4-FFF2-40B4-BE49-F238E27FC236}">
              <a16:creationId xmlns:a16="http://schemas.microsoft.com/office/drawing/2014/main" id="{57A153C2-EDD0-460B-A764-3E00299D03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a:extLst>
            <a:ext uri="{FF2B5EF4-FFF2-40B4-BE49-F238E27FC236}">
              <a16:creationId xmlns:a16="http://schemas.microsoft.com/office/drawing/2014/main" id="{11AC8E25-BE98-43A0-A28C-FB0D61B9BF3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a:extLst>
            <a:ext uri="{FF2B5EF4-FFF2-40B4-BE49-F238E27FC236}">
              <a16:creationId xmlns:a16="http://schemas.microsoft.com/office/drawing/2014/main" id="{D2D413F1-5CDC-4F5F-B5F3-159A0EA0FD8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a:extLst>
            <a:ext uri="{FF2B5EF4-FFF2-40B4-BE49-F238E27FC236}">
              <a16:creationId xmlns:a16="http://schemas.microsoft.com/office/drawing/2014/main" id="{F9634CFC-9C16-4FF9-8C3C-0DB0DED1137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a:extLst>
            <a:ext uri="{FF2B5EF4-FFF2-40B4-BE49-F238E27FC236}">
              <a16:creationId xmlns:a16="http://schemas.microsoft.com/office/drawing/2014/main" id="{4D1BDA3F-D9A4-449E-A692-AA0205D164C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a:extLst>
            <a:ext uri="{FF2B5EF4-FFF2-40B4-BE49-F238E27FC236}">
              <a16:creationId xmlns:a16="http://schemas.microsoft.com/office/drawing/2014/main" id="{8C0DB7FF-746A-4282-9F29-B666E1C2298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a:extLst>
            <a:ext uri="{FF2B5EF4-FFF2-40B4-BE49-F238E27FC236}">
              <a16:creationId xmlns:a16="http://schemas.microsoft.com/office/drawing/2014/main" id="{DE82AD59-071A-469E-9C0D-F882F7F5B5B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a:extLst>
            <a:ext uri="{FF2B5EF4-FFF2-40B4-BE49-F238E27FC236}">
              <a16:creationId xmlns:a16="http://schemas.microsoft.com/office/drawing/2014/main" id="{77517694-06CA-473E-9B11-C4E6D191987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a:extLst>
            <a:ext uri="{FF2B5EF4-FFF2-40B4-BE49-F238E27FC236}">
              <a16:creationId xmlns:a16="http://schemas.microsoft.com/office/drawing/2014/main" id="{6DFE7DD4-3479-449A-9B65-FE889A8AD86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a:extLst>
            <a:ext uri="{FF2B5EF4-FFF2-40B4-BE49-F238E27FC236}">
              <a16:creationId xmlns:a16="http://schemas.microsoft.com/office/drawing/2014/main" id="{350F3726-F008-457B-B9F7-0B3CF914C3B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a:extLst>
            <a:ext uri="{FF2B5EF4-FFF2-40B4-BE49-F238E27FC236}">
              <a16:creationId xmlns:a16="http://schemas.microsoft.com/office/drawing/2014/main" id="{CFB7D223-9651-4D0E-A9F2-BA2419E1D0D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a:extLst>
            <a:ext uri="{FF2B5EF4-FFF2-40B4-BE49-F238E27FC236}">
              <a16:creationId xmlns:a16="http://schemas.microsoft.com/office/drawing/2014/main" id="{EB78E9EA-8BE3-41D8-903B-0A1DC5F2307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a:extLst>
            <a:ext uri="{FF2B5EF4-FFF2-40B4-BE49-F238E27FC236}">
              <a16:creationId xmlns:a16="http://schemas.microsoft.com/office/drawing/2014/main" id="{2D165AD4-ABCF-41D0-A475-DEFBA7F0F66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a:extLst>
            <a:ext uri="{FF2B5EF4-FFF2-40B4-BE49-F238E27FC236}">
              <a16:creationId xmlns:a16="http://schemas.microsoft.com/office/drawing/2014/main" id="{3E1A3689-F086-43BF-8A38-1752936BC1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a:extLst>
            <a:ext uri="{FF2B5EF4-FFF2-40B4-BE49-F238E27FC236}">
              <a16:creationId xmlns:a16="http://schemas.microsoft.com/office/drawing/2014/main" id="{70DC1C71-EF64-446E-A2DE-1FEFFD29866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a:extLst>
            <a:ext uri="{FF2B5EF4-FFF2-40B4-BE49-F238E27FC236}">
              <a16:creationId xmlns:a16="http://schemas.microsoft.com/office/drawing/2014/main" id="{D20BC582-2C72-42F2-8CCC-0A81318CEF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05" name="直線コネクタ 404">
          <a:extLst>
            <a:ext uri="{FF2B5EF4-FFF2-40B4-BE49-F238E27FC236}">
              <a16:creationId xmlns:a16="http://schemas.microsoft.com/office/drawing/2014/main" id="{B2D9C9EA-B655-4716-90BB-DA024A5DAB6A}"/>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06" name="【保健センター・保健所】&#10;有形固定資産減価償却率最小値テキスト">
          <a:extLst>
            <a:ext uri="{FF2B5EF4-FFF2-40B4-BE49-F238E27FC236}">
              <a16:creationId xmlns:a16="http://schemas.microsoft.com/office/drawing/2014/main" id="{92EDFB00-A925-4A21-A353-33A78C1FBA36}"/>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07" name="直線コネクタ 406">
          <a:extLst>
            <a:ext uri="{FF2B5EF4-FFF2-40B4-BE49-F238E27FC236}">
              <a16:creationId xmlns:a16="http://schemas.microsoft.com/office/drawing/2014/main" id="{C0BE60A2-20CD-4ED1-8F30-DD26CB54ED92}"/>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08" name="【保健センター・保健所】&#10;有形固定資産減価償却率最大値テキスト">
          <a:extLst>
            <a:ext uri="{FF2B5EF4-FFF2-40B4-BE49-F238E27FC236}">
              <a16:creationId xmlns:a16="http://schemas.microsoft.com/office/drawing/2014/main" id="{9A84B731-9416-4253-9BA6-AD23C262DD23}"/>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09" name="直線コネクタ 408">
          <a:extLst>
            <a:ext uri="{FF2B5EF4-FFF2-40B4-BE49-F238E27FC236}">
              <a16:creationId xmlns:a16="http://schemas.microsoft.com/office/drawing/2014/main" id="{A05F0CF7-322C-40A0-94FB-99B459731783}"/>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10" name="【保健センター・保健所】&#10;有形固定資産減価償却率平均値テキスト">
          <a:extLst>
            <a:ext uri="{FF2B5EF4-FFF2-40B4-BE49-F238E27FC236}">
              <a16:creationId xmlns:a16="http://schemas.microsoft.com/office/drawing/2014/main" id="{F00782E2-6247-47A1-B6B6-FB0481D0B9B3}"/>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11" name="フローチャート: 判断 410">
          <a:extLst>
            <a:ext uri="{FF2B5EF4-FFF2-40B4-BE49-F238E27FC236}">
              <a16:creationId xmlns:a16="http://schemas.microsoft.com/office/drawing/2014/main" id="{98097A88-758E-4B58-B649-F770F90AD611}"/>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12" name="フローチャート: 判断 411">
          <a:extLst>
            <a:ext uri="{FF2B5EF4-FFF2-40B4-BE49-F238E27FC236}">
              <a16:creationId xmlns:a16="http://schemas.microsoft.com/office/drawing/2014/main" id="{E0C30090-2CAD-457A-85B3-0102ECD18B9C}"/>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413" name="n_1aveValue【保健センター・保健所】&#10;有形固定資産減価償却率">
          <a:extLst>
            <a:ext uri="{FF2B5EF4-FFF2-40B4-BE49-F238E27FC236}">
              <a16:creationId xmlns:a16="http://schemas.microsoft.com/office/drawing/2014/main" id="{404757A0-685E-4F64-AF07-3147D6EEE8F8}"/>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414" name="フローチャート: 判断 413">
          <a:extLst>
            <a:ext uri="{FF2B5EF4-FFF2-40B4-BE49-F238E27FC236}">
              <a16:creationId xmlns:a16="http://schemas.microsoft.com/office/drawing/2014/main" id="{3F33655E-1F73-4DDA-9917-6343603FFFA1}"/>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415" name="n_2aveValue【保健センター・保健所】&#10;有形固定資産減価償却率">
          <a:extLst>
            <a:ext uri="{FF2B5EF4-FFF2-40B4-BE49-F238E27FC236}">
              <a16:creationId xmlns:a16="http://schemas.microsoft.com/office/drawing/2014/main" id="{23C1AC59-D4E3-4923-81C7-28FCD90D6820}"/>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416" name="フローチャート: 判断 415">
          <a:extLst>
            <a:ext uri="{FF2B5EF4-FFF2-40B4-BE49-F238E27FC236}">
              <a16:creationId xmlns:a16="http://schemas.microsoft.com/office/drawing/2014/main" id="{A10DE21D-B7CC-41A7-BC15-46937F725A1F}"/>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417" name="n_3aveValue【保健センター・保健所】&#10;有形固定資産減価償却率">
          <a:extLst>
            <a:ext uri="{FF2B5EF4-FFF2-40B4-BE49-F238E27FC236}">
              <a16:creationId xmlns:a16="http://schemas.microsoft.com/office/drawing/2014/main" id="{1C845A56-5633-46A7-876C-9CFE8B06C2B7}"/>
            </a:ext>
          </a:extLst>
        </xdr:cNvPr>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F260E244-77E0-4A7F-9A16-309613ABBC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3EE6B40C-8DCC-4937-AEFE-FD7EE92A2E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22FD6258-6F3F-4756-A792-FE80E70FE0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94FDDBC9-4185-40BA-B9F4-1BDCAF1EB2C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D98CFB10-D0A1-4F93-920C-73B9EC862B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423" name="楕円 422">
          <a:extLst>
            <a:ext uri="{FF2B5EF4-FFF2-40B4-BE49-F238E27FC236}">
              <a16:creationId xmlns:a16="http://schemas.microsoft.com/office/drawing/2014/main" id="{51313235-A922-473F-9897-1B00E1795D6D}"/>
            </a:ext>
          </a:extLst>
        </xdr:cNvPr>
        <xdr:cNvSpPr/>
      </xdr:nvSpPr>
      <xdr:spPr>
        <a:xfrm>
          <a:off x="16268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149242</xdr:rowOff>
    </xdr:from>
    <xdr:ext cx="405111" cy="259045"/>
    <xdr:sp macro="" textlink="">
      <xdr:nvSpPr>
        <xdr:cNvPr id="424" name="【保健センター・保健所】&#10;有形固定資産減価償却率該当値テキスト">
          <a:extLst>
            <a:ext uri="{FF2B5EF4-FFF2-40B4-BE49-F238E27FC236}">
              <a16:creationId xmlns:a16="http://schemas.microsoft.com/office/drawing/2014/main" id="{3A134BA8-34E5-4737-B919-744A6C666318}"/>
            </a:ext>
          </a:extLst>
        </xdr:cNvPr>
        <xdr:cNvSpPr txBox="1"/>
      </xdr:nvSpPr>
      <xdr:spPr>
        <a:xfrm>
          <a:off x="16357600"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147320</xdr:rowOff>
    </xdr:from>
    <xdr:to>
      <xdr:col>81</xdr:col>
      <xdr:colOff>101600</xdr:colOff>
      <xdr:row>60</xdr:row>
      <xdr:rowOff>77470</xdr:rowOff>
    </xdr:to>
    <xdr:sp macro="" textlink="">
      <xdr:nvSpPr>
        <xdr:cNvPr id="425" name="楕円 424">
          <a:extLst>
            <a:ext uri="{FF2B5EF4-FFF2-40B4-BE49-F238E27FC236}">
              <a16:creationId xmlns:a16="http://schemas.microsoft.com/office/drawing/2014/main" id="{32B82FD2-7ABC-4B56-93F5-24851922E833}"/>
            </a:ext>
          </a:extLst>
        </xdr:cNvPr>
        <xdr:cNvSpPr/>
      </xdr:nvSpPr>
      <xdr:spPr>
        <a:xfrm>
          <a:off x="1543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xdr:rowOff>
    </xdr:from>
    <xdr:to>
      <xdr:col>85</xdr:col>
      <xdr:colOff>127000</xdr:colOff>
      <xdr:row>60</xdr:row>
      <xdr:rowOff>26670</xdr:rowOff>
    </xdr:to>
    <xdr:cxnSp macro="">
      <xdr:nvCxnSpPr>
        <xdr:cNvPr id="426" name="直線コネクタ 425">
          <a:extLst>
            <a:ext uri="{FF2B5EF4-FFF2-40B4-BE49-F238E27FC236}">
              <a16:creationId xmlns:a16="http://schemas.microsoft.com/office/drawing/2014/main" id="{CFE6A56F-EAC0-408E-8CF0-22B11D998F42}"/>
            </a:ext>
          </a:extLst>
        </xdr:cNvPr>
        <xdr:cNvCxnSpPr/>
      </xdr:nvCxnSpPr>
      <xdr:spPr>
        <a:xfrm flipV="1">
          <a:off x="15481300" y="102927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27" name="楕円 426">
          <a:extLst>
            <a:ext uri="{FF2B5EF4-FFF2-40B4-BE49-F238E27FC236}">
              <a16:creationId xmlns:a16="http://schemas.microsoft.com/office/drawing/2014/main" id="{7755E331-B6F9-4854-A05F-F6689F5ACEBF}"/>
            </a:ext>
          </a:extLst>
        </xdr:cNvPr>
        <xdr:cNvSpPr/>
      </xdr:nvSpPr>
      <xdr:spPr>
        <a:xfrm>
          <a:off x="14541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26670</xdr:rowOff>
    </xdr:from>
    <xdr:to>
      <xdr:col>81</xdr:col>
      <xdr:colOff>50800</xdr:colOff>
      <xdr:row>60</xdr:row>
      <xdr:rowOff>62865</xdr:rowOff>
    </xdr:to>
    <xdr:cxnSp macro="">
      <xdr:nvCxnSpPr>
        <xdr:cNvPr id="428" name="直線コネクタ 427">
          <a:extLst>
            <a:ext uri="{FF2B5EF4-FFF2-40B4-BE49-F238E27FC236}">
              <a16:creationId xmlns:a16="http://schemas.microsoft.com/office/drawing/2014/main" id="{1959E37D-BDBF-4DCE-9A5E-9A031A482DF4}"/>
            </a:ext>
          </a:extLst>
        </xdr:cNvPr>
        <xdr:cNvCxnSpPr/>
      </xdr:nvCxnSpPr>
      <xdr:spPr>
        <a:xfrm flipV="1">
          <a:off x="14592300" y="103136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xdr:nvSpPr>
        <xdr:cNvPr id="429" name="楕円 428">
          <a:extLst>
            <a:ext uri="{FF2B5EF4-FFF2-40B4-BE49-F238E27FC236}">
              <a16:creationId xmlns:a16="http://schemas.microsoft.com/office/drawing/2014/main" id="{28F78621-A224-447C-A174-2E91F3355804}"/>
            </a:ext>
          </a:extLst>
        </xdr:cNvPr>
        <xdr:cNvSpPr/>
      </xdr:nvSpPr>
      <xdr:spPr>
        <a:xfrm>
          <a:off x="1365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62865</xdr:rowOff>
    </xdr:from>
    <xdr:to>
      <xdr:col>76</xdr:col>
      <xdr:colOff>114300</xdr:colOff>
      <xdr:row>60</xdr:row>
      <xdr:rowOff>97155</xdr:rowOff>
    </xdr:to>
    <xdr:cxnSp macro="">
      <xdr:nvCxnSpPr>
        <xdr:cNvPr id="430" name="直線コネクタ 429">
          <a:extLst>
            <a:ext uri="{FF2B5EF4-FFF2-40B4-BE49-F238E27FC236}">
              <a16:creationId xmlns:a16="http://schemas.microsoft.com/office/drawing/2014/main" id="{165800A5-D425-471E-B26F-A7E717D35A1C}"/>
            </a:ext>
          </a:extLst>
        </xdr:cNvPr>
        <xdr:cNvCxnSpPr/>
      </xdr:nvCxnSpPr>
      <xdr:spPr>
        <a:xfrm flipV="1">
          <a:off x="13703300" y="10349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93997</xdr:rowOff>
    </xdr:from>
    <xdr:ext cx="405111" cy="259045"/>
    <xdr:sp macro="" textlink="">
      <xdr:nvSpPr>
        <xdr:cNvPr id="431" name="n_1mainValue【保健センター・保健所】&#10;有形固定資産減価償却率">
          <a:extLst>
            <a:ext uri="{FF2B5EF4-FFF2-40B4-BE49-F238E27FC236}">
              <a16:creationId xmlns:a16="http://schemas.microsoft.com/office/drawing/2014/main" id="{3B4AD146-7527-452C-B585-179F83513366}"/>
            </a:ext>
          </a:extLst>
        </xdr:cNvPr>
        <xdr:cNvSpPr txBox="1"/>
      </xdr:nvSpPr>
      <xdr:spPr>
        <a:xfrm>
          <a:off x="15266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432" name="n_2mainValue【保健センター・保健所】&#10;有形固定資産減価償却率">
          <a:extLst>
            <a:ext uri="{FF2B5EF4-FFF2-40B4-BE49-F238E27FC236}">
              <a16:creationId xmlns:a16="http://schemas.microsoft.com/office/drawing/2014/main" id="{1BC31EFD-A47B-41ED-8EA4-ADA4ECF57DD1}"/>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139082</xdr:rowOff>
    </xdr:from>
    <xdr:ext cx="405111" cy="259045"/>
    <xdr:sp macro="" textlink="">
      <xdr:nvSpPr>
        <xdr:cNvPr id="433" name="n_3mainValue【保健センター・保健所】&#10;有形固定資産減価償却率">
          <a:extLst>
            <a:ext uri="{FF2B5EF4-FFF2-40B4-BE49-F238E27FC236}">
              <a16:creationId xmlns:a16="http://schemas.microsoft.com/office/drawing/2014/main" id="{F8F9E5D4-62D5-45FF-AD57-5DF628592377}"/>
            </a:ext>
          </a:extLst>
        </xdr:cNvPr>
        <xdr:cNvSpPr txBox="1"/>
      </xdr:nvSpPr>
      <xdr:spPr>
        <a:xfrm>
          <a:off x="13500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a:extLst>
            <a:ext uri="{FF2B5EF4-FFF2-40B4-BE49-F238E27FC236}">
              <a16:creationId xmlns:a16="http://schemas.microsoft.com/office/drawing/2014/main" id="{111C10CA-FC55-416B-8CF7-5BF88C40A7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a:extLst>
            <a:ext uri="{FF2B5EF4-FFF2-40B4-BE49-F238E27FC236}">
              <a16:creationId xmlns:a16="http://schemas.microsoft.com/office/drawing/2014/main" id="{3C911A92-D9CF-4EF7-9DDD-74B9A4932A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a:extLst>
            <a:ext uri="{FF2B5EF4-FFF2-40B4-BE49-F238E27FC236}">
              <a16:creationId xmlns:a16="http://schemas.microsoft.com/office/drawing/2014/main" id="{2BF7E730-3DB0-4DA3-8184-608CC9DE51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a:extLst>
            <a:ext uri="{FF2B5EF4-FFF2-40B4-BE49-F238E27FC236}">
              <a16:creationId xmlns:a16="http://schemas.microsoft.com/office/drawing/2014/main" id="{F0BA2DE7-A5E7-4FB1-A0E4-8CAC3E4C1A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a:extLst>
            <a:ext uri="{FF2B5EF4-FFF2-40B4-BE49-F238E27FC236}">
              <a16:creationId xmlns:a16="http://schemas.microsoft.com/office/drawing/2014/main" id="{56B417AF-D241-4743-BA14-B5BE7A14FF2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a:extLst>
            <a:ext uri="{FF2B5EF4-FFF2-40B4-BE49-F238E27FC236}">
              <a16:creationId xmlns:a16="http://schemas.microsoft.com/office/drawing/2014/main" id="{E9C34C12-3D05-4E15-9E17-47A7A1EF9A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a:extLst>
            <a:ext uri="{FF2B5EF4-FFF2-40B4-BE49-F238E27FC236}">
              <a16:creationId xmlns:a16="http://schemas.microsoft.com/office/drawing/2014/main" id="{0DCFF17D-B970-414E-8815-0A54B8026C2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a:extLst>
            <a:ext uri="{FF2B5EF4-FFF2-40B4-BE49-F238E27FC236}">
              <a16:creationId xmlns:a16="http://schemas.microsoft.com/office/drawing/2014/main" id="{B81E7CA9-1323-41D8-BBCD-C7A93A8F5F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a:extLst>
            <a:ext uri="{FF2B5EF4-FFF2-40B4-BE49-F238E27FC236}">
              <a16:creationId xmlns:a16="http://schemas.microsoft.com/office/drawing/2014/main" id="{12C718D3-9749-4844-93B7-B0CA1B7759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a:extLst>
            <a:ext uri="{FF2B5EF4-FFF2-40B4-BE49-F238E27FC236}">
              <a16:creationId xmlns:a16="http://schemas.microsoft.com/office/drawing/2014/main" id="{5EA3A3E8-A4E0-4EF2-89BB-6B4D6F29C2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4" name="直線コネクタ 443">
          <a:extLst>
            <a:ext uri="{FF2B5EF4-FFF2-40B4-BE49-F238E27FC236}">
              <a16:creationId xmlns:a16="http://schemas.microsoft.com/office/drawing/2014/main" id="{442CDA86-7F04-4F5B-92A1-A059ADBDC18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5" name="テキスト ボックス 444">
          <a:extLst>
            <a:ext uri="{FF2B5EF4-FFF2-40B4-BE49-F238E27FC236}">
              <a16:creationId xmlns:a16="http://schemas.microsoft.com/office/drawing/2014/main" id="{E62C1220-46DD-4CA3-9A26-0C0431CFE7C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6" name="直線コネクタ 445">
          <a:extLst>
            <a:ext uri="{FF2B5EF4-FFF2-40B4-BE49-F238E27FC236}">
              <a16:creationId xmlns:a16="http://schemas.microsoft.com/office/drawing/2014/main" id="{B0B330D2-525E-4F2D-A771-5635044EFCF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7" name="テキスト ボックス 446">
          <a:extLst>
            <a:ext uri="{FF2B5EF4-FFF2-40B4-BE49-F238E27FC236}">
              <a16:creationId xmlns:a16="http://schemas.microsoft.com/office/drawing/2014/main" id="{E597CC26-7B1F-44D0-A5D5-B4B10718B8F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8" name="直線コネクタ 447">
          <a:extLst>
            <a:ext uri="{FF2B5EF4-FFF2-40B4-BE49-F238E27FC236}">
              <a16:creationId xmlns:a16="http://schemas.microsoft.com/office/drawing/2014/main" id="{C2E8072D-33D9-4EC0-9237-F9794F8782B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9" name="テキスト ボックス 448">
          <a:extLst>
            <a:ext uri="{FF2B5EF4-FFF2-40B4-BE49-F238E27FC236}">
              <a16:creationId xmlns:a16="http://schemas.microsoft.com/office/drawing/2014/main" id="{661019D8-AE8E-419C-A83D-C20064A622D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0" name="直線コネクタ 449">
          <a:extLst>
            <a:ext uri="{FF2B5EF4-FFF2-40B4-BE49-F238E27FC236}">
              <a16:creationId xmlns:a16="http://schemas.microsoft.com/office/drawing/2014/main" id="{85D2E68E-647C-417B-98CA-36777F48221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1" name="テキスト ボックス 450">
          <a:extLst>
            <a:ext uri="{FF2B5EF4-FFF2-40B4-BE49-F238E27FC236}">
              <a16:creationId xmlns:a16="http://schemas.microsoft.com/office/drawing/2014/main" id="{64E27D98-02B1-4343-89FE-90D295BCF0F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0EC6D626-4E09-4713-B0D1-773AB9148A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F8F5B2E-27BB-459B-8491-3B7A644B700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保健センター・保健所】&#10;一人当たり面積グラフ枠">
          <a:extLst>
            <a:ext uri="{FF2B5EF4-FFF2-40B4-BE49-F238E27FC236}">
              <a16:creationId xmlns:a16="http://schemas.microsoft.com/office/drawing/2014/main" id="{300AECFA-26F4-443A-93CB-8EFC68DE8C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55" name="直線コネクタ 454">
          <a:extLst>
            <a:ext uri="{FF2B5EF4-FFF2-40B4-BE49-F238E27FC236}">
              <a16:creationId xmlns:a16="http://schemas.microsoft.com/office/drawing/2014/main" id="{226A9C99-2D81-4631-B89C-355295D76702}"/>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56" name="【保健センター・保健所】&#10;一人当たり面積最小値テキスト">
          <a:extLst>
            <a:ext uri="{FF2B5EF4-FFF2-40B4-BE49-F238E27FC236}">
              <a16:creationId xmlns:a16="http://schemas.microsoft.com/office/drawing/2014/main" id="{2A82AC7C-ACE0-4267-81A2-01AB3E8D2835}"/>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57" name="直線コネクタ 456">
          <a:extLst>
            <a:ext uri="{FF2B5EF4-FFF2-40B4-BE49-F238E27FC236}">
              <a16:creationId xmlns:a16="http://schemas.microsoft.com/office/drawing/2014/main" id="{EED3F9A3-C29C-4D7B-A31A-CB148C1EEAA6}"/>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58" name="【保健センター・保健所】&#10;一人当たり面積最大値テキスト">
          <a:extLst>
            <a:ext uri="{FF2B5EF4-FFF2-40B4-BE49-F238E27FC236}">
              <a16:creationId xmlns:a16="http://schemas.microsoft.com/office/drawing/2014/main" id="{5457E777-CCE0-4D95-B2D5-7960EA1D51A5}"/>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59" name="直線コネクタ 458">
          <a:extLst>
            <a:ext uri="{FF2B5EF4-FFF2-40B4-BE49-F238E27FC236}">
              <a16:creationId xmlns:a16="http://schemas.microsoft.com/office/drawing/2014/main" id="{733B3663-E1C2-4C82-9C69-E8E5AF524B90}"/>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460" name="【保健センター・保健所】&#10;一人当たり面積平均値テキスト">
          <a:extLst>
            <a:ext uri="{FF2B5EF4-FFF2-40B4-BE49-F238E27FC236}">
              <a16:creationId xmlns:a16="http://schemas.microsoft.com/office/drawing/2014/main" id="{55923D38-9ACA-4C23-8DEA-D5FFB898A1A4}"/>
            </a:ext>
          </a:extLst>
        </xdr:cNvPr>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61" name="フローチャート: 判断 460">
          <a:extLst>
            <a:ext uri="{FF2B5EF4-FFF2-40B4-BE49-F238E27FC236}">
              <a16:creationId xmlns:a16="http://schemas.microsoft.com/office/drawing/2014/main" id="{73CD3724-2653-4963-98B3-4A4FFE6B369B}"/>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62" name="フローチャート: 判断 461">
          <a:extLst>
            <a:ext uri="{FF2B5EF4-FFF2-40B4-BE49-F238E27FC236}">
              <a16:creationId xmlns:a16="http://schemas.microsoft.com/office/drawing/2014/main" id="{98AD15E2-3247-476A-BD63-7635401E2B2E}"/>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463" name="n_1aveValue【保健センター・保健所】&#10;一人当たり面積">
          <a:extLst>
            <a:ext uri="{FF2B5EF4-FFF2-40B4-BE49-F238E27FC236}">
              <a16:creationId xmlns:a16="http://schemas.microsoft.com/office/drawing/2014/main" id="{96D19814-58BA-4914-8168-43E7AD9F9944}"/>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464" name="フローチャート: 判断 463">
          <a:extLst>
            <a:ext uri="{FF2B5EF4-FFF2-40B4-BE49-F238E27FC236}">
              <a16:creationId xmlns:a16="http://schemas.microsoft.com/office/drawing/2014/main" id="{F85E89DE-F6EE-472C-AEBD-6DCB0FB2CC7E}"/>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465" name="n_2aveValue【保健センター・保健所】&#10;一人当たり面積">
          <a:extLst>
            <a:ext uri="{FF2B5EF4-FFF2-40B4-BE49-F238E27FC236}">
              <a16:creationId xmlns:a16="http://schemas.microsoft.com/office/drawing/2014/main" id="{790C5E4C-844F-4C4A-9BB0-27CBBC26E4DA}"/>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466" name="フローチャート: 判断 465">
          <a:extLst>
            <a:ext uri="{FF2B5EF4-FFF2-40B4-BE49-F238E27FC236}">
              <a16:creationId xmlns:a16="http://schemas.microsoft.com/office/drawing/2014/main" id="{D8392500-8693-4A4F-B38A-1979565DA879}"/>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467" name="n_3aveValue【保健センター・保健所】&#10;一人当たり面積">
          <a:extLst>
            <a:ext uri="{FF2B5EF4-FFF2-40B4-BE49-F238E27FC236}">
              <a16:creationId xmlns:a16="http://schemas.microsoft.com/office/drawing/2014/main" id="{B37B895F-D472-411E-8896-D28AADCF09E3}"/>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CB663602-38A7-451D-9E3A-6A6C070F5D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185430B9-2F9E-4CA0-B6FF-25AA847E408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F54A0F23-95E1-4106-964B-91262FA79D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C2A111E6-51EA-4791-917E-AD9881C61B6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1DA19C15-1D03-4E51-92AB-1025CCABC7E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73" name="楕円 472">
          <a:extLst>
            <a:ext uri="{FF2B5EF4-FFF2-40B4-BE49-F238E27FC236}">
              <a16:creationId xmlns:a16="http://schemas.microsoft.com/office/drawing/2014/main" id="{8460E331-3A54-450A-BB33-B76CE75CF42B}"/>
            </a:ext>
          </a:extLst>
        </xdr:cNvPr>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163593</xdr:rowOff>
    </xdr:from>
    <xdr:ext cx="469744" cy="259045"/>
    <xdr:sp macro="" textlink="">
      <xdr:nvSpPr>
        <xdr:cNvPr id="474" name="【保健センター・保健所】&#10;一人当たり面積該当値テキスト">
          <a:extLst>
            <a:ext uri="{FF2B5EF4-FFF2-40B4-BE49-F238E27FC236}">
              <a16:creationId xmlns:a16="http://schemas.microsoft.com/office/drawing/2014/main" id="{61D9A25D-F6F9-499F-901B-A3DB3967D587}"/>
            </a:ext>
          </a:extLst>
        </xdr:cNvPr>
        <xdr:cNvSpPr txBox="1"/>
      </xdr:nvSpPr>
      <xdr:spPr>
        <a:xfrm>
          <a:off x="22199600" y="1062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475" name="楕円 474">
          <a:extLst>
            <a:ext uri="{FF2B5EF4-FFF2-40B4-BE49-F238E27FC236}">
              <a16:creationId xmlns:a16="http://schemas.microsoft.com/office/drawing/2014/main" id="{E531AD8F-482C-46D0-8B4A-859522814380}"/>
            </a:ext>
          </a:extLst>
        </xdr:cNvPr>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128016</xdr:rowOff>
    </xdr:to>
    <xdr:cxnSp macro="">
      <xdr:nvCxnSpPr>
        <xdr:cNvPr id="476" name="直線コネクタ 475">
          <a:extLst>
            <a:ext uri="{FF2B5EF4-FFF2-40B4-BE49-F238E27FC236}">
              <a16:creationId xmlns:a16="http://schemas.microsoft.com/office/drawing/2014/main" id="{76D13F15-F749-46C6-95ED-2BE4C83107B5}"/>
            </a:ext>
          </a:extLst>
        </xdr:cNvPr>
        <xdr:cNvCxnSpPr/>
      </xdr:nvCxnSpPr>
      <xdr:spPr>
        <a:xfrm>
          <a:off x="21323300" y="10757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477" name="楕円 476">
          <a:extLst>
            <a:ext uri="{FF2B5EF4-FFF2-40B4-BE49-F238E27FC236}">
              <a16:creationId xmlns:a16="http://schemas.microsoft.com/office/drawing/2014/main" id="{66D3EE4C-DCF6-454C-8331-19C98FEC64F3}"/>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132588</xdr:rowOff>
    </xdr:to>
    <xdr:cxnSp macro="">
      <xdr:nvCxnSpPr>
        <xdr:cNvPr id="478" name="直線コネクタ 477">
          <a:extLst>
            <a:ext uri="{FF2B5EF4-FFF2-40B4-BE49-F238E27FC236}">
              <a16:creationId xmlns:a16="http://schemas.microsoft.com/office/drawing/2014/main" id="{5C3154D3-C2F3-484E-8426-0669DAE1F05B}"/>
            </a:ext>
          </a:extLst>
        </xdr:cNvPr>
        <xdr:cNvCxnSpPr/>
      </xdr:nvCxnSpPr>
      <xdr:spPr>
        <a:xfrm flipV="1">
          <a:off x="20434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479" name="楕円 478">
          <a:extLst>
            <a:ext uri="{FF2B5EF4-FFF2-40B4-BE49-F238E27FC236}">
              <a16:creationId xmlns:a16="http://schemas.microsoft.com/office/drawing/2014/main" id="{0D312C9F-69BE-4D15-BEF5-3B93E808F1DB}"/>
            </a:ext>
          </a:extLst>
        </xdr:cNvPr>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132588</xdr:rowOff>
    </xdr:to>
    <xdr:cxnSp macro="">
      <xdr:nvCxnSpPr>
        <xdr:cNvPr id="480" name="直線コネクタ 479">
          <a:extLst>
            <a:ext uri="{FF2B5EF4-FFF2-40B4-BE49-F238E27FC236}">
              <a16:creationId xmlns:a16="http://schemas.microsoft.com/office/drawing/2014/main" id="{128566F0-3524-4F78-9583-D4B279174D30}"/>
            </a:ext>
          </a:extLst>
        </xdr:cNvPr>
        <xdr:cNvCxnSpPr/>
      </xdr:nvCxnSpPr>
      <xdr:spPr>
        <a:xfrm>
          <a:off x="19545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169943</xdr:rowOff>
    </xdr:from>
    <xdr:ext cx="469744" cy="259045"/>
    <xdr:sp macro="" textlink="">
      <xdr:nvSpPr>
        <xdr:cNvPr id="481" name="n_1mainValue【保健センター・保健所】&#10;一人当たり面積">
          <a:extLst>
            <a:ext uri="{FF2B5EF4-FFF2-40B4-BE49-F238E27FC236}">
              <a16:creationId xmlns:a16="http://schemas.microsoft.com/office/drawing/2014/main" id="{A864C1EB-78A0-463A-908F-20E81CE6FB13}"/>
            </a:ext>
          </a:extLst>
        </xdr:cNvPr>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482" name="n_2mainValue【保健センター・保健所】&#10;一人当たり面積">
          <a:extLst>
            <a:ext uri="{FF2B5EF4-FFF2-40B4-BE49-F238E27FC236}">
              <a16:creationId xmlns:a16="http://schemas.microsoft.com/office/drawing/2014/main" id="{D7718D0C-A80D-4B89-90FD-782ACDF3E17F}"/>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483" name="n_3mainValue【保健センター・保健所】&#10;一人当たり面積">
          <a:extLst>
            <a:ext uri="{FF2B5EF4-FFF2-40B4-BE49-F238E27FC236}">
              <a16:creationId xmlns:a16="http://schemas.microsoft.com/office/drawing/2014/main" id="{F6CD1E89-2C55-4282-A5A7-64E372216B9B}"/>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4C638816-21B3-4C9A-B843-03716484BB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A1CE4389-89A6-4EDB-B82D-3081C398A5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EF21EBDD-36D4-4459-A786-BC8FC8EF6F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D9C1E84F-35C1-4EE9-820B-0F5DE21CACD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935A6A8E-8697-4D15-BF00-77A85E3C8FA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EF952364-6FB8-4A8A-A660-C9AC13E900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CCE49005-114D-4922-8A37-6BAF0A28F5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5F3F361E-5A4D-47FA-9BD0-FFBD31A3873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a:extLst>
            <a:ext uri="{FF2B5EF4-FFF2-40B4-BE49-F238E27FC236}">
              <a16:creationId xmlns:a16="http://schemas.microsoft.com/office/drawing/2014/main" id="{AAD6805E-B8E8-41B9-9C28-559DCA7D8F7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a:extLst>
            <a:ext uri="{FF2B5EF4-FFF2-40B4-BE49-F238E27FC236}">
              <a16:creationId xmlns:a16="http://schemas.microsoft.com/office/drawing/2014/main" id="{BF14240A-B5C9-457D-A9B8-D35C250D333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a:extLst>
            <a:ext uri="{FF2B5EF4-FFF2-40B4-BE49-F238E27FC236}">
              <a16:creationId xmlns:a16="http://schemas.microsoft.com/office/drawing/2014/main" id="{7E89A199-3D9D-493C-8215-6CFA63EFBAB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a:extLst>
            <a:ext uri="{FF2B5EF4-FFF2-40B4-BE49-F238E27FC236}">
              <a16:creationId xmlns:a16="http://schemas.microsoft.com/office/drawing/2014/main" id="{F9BE20F0-833F-47F6-B4BC-073AE574B5B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a:extLst>
            <a:ext uri="{FF2B5EF4-FFF2-40B4-BE49-F238E27FC236}">
              <a16:creationId xmlns:a16="http://schemas.microsoft.com/office/drawing/2014/main" id="{C4A5C4D4-65C2-4DE1-BB81-7BA398AFAF3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a:extLst>
            <a:ext uri="{FF2B5EF4-FFF2-40B4-BE49-F238E27FC236}">
              <a16:creationId xmlns:a16="http://schemas.microsoft.com/office/drawing/2014/main" id="{52F7DC05-12F8-4D89-B687-20E608D816B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a:extLst>
            <a:ext uri="{FF2B5EF4-FFF2-40B4-BE49-F238E27FC236}">
              <a16:creationId xmlns:a16="http://schemas.microsoft.com/office/drawing/2014/main" id="{55855B62-E60F-4DF2-B630-A5D1D0C75D9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a:extLst>
            <a:ext uri="{FF2B5EF4-FFF2-40B4-BE49-F238E27FC236}">
              <a16:creationId xmlns:a16="http://schemas.microsoft.com/office/drawing/2014/main" id="{A7A4FFDD-B8A2-4303-B86B-68F54C65FD2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a:extLst>
            <a:ext uri="{FF2B5EF4-FFF2-40B4-BE49-F238E27FC236}">
              <a16:creationId xmlns:a16="http://schemas.microsoft.com/office/drawing/2014/main" id="{E1A99308-9370-4A27-95A4-420C32F64E9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a:extLst>
            <a:ext uri="{FF2B5EF4-FFF2-40B4-BE49-F238E27FC236}">
              <a16:creationId xmlns:a16="http://schemas.microsoft.com/office/drawing/2014/main" id="{A68C9C38-02D5-45C8-8ABA-2A3596E546F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a:extLst>
            <a:ext uri="{FF2B5EF4-FFF2-40B4-BE49-F238E27FC236}">
              <a16:creationId xmlns:a16="http://schemas.microsoft.com/office/drawing/2014/main" id="{CE0E15AD-FEA1-4972-9F63-E7E86A99341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a:extLst>
            <a:ext uri="{FF2B5EF4-FFF2-40B4-BE49-F238E27FC236}">
              <a16:creationId xmlns:a16="http://schemas.microsoft.com/office/drawing/2014/main" id="{A566CCB7-6D3A-4C9F-B892-DAEEE044134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a:extLst>
            <a:ext uri="{FF2B5EF4-FFF2-40B4-BE49-F238E27FC236}">
              <a16:creationId xmlns:a16="http://schemas.microsoft.com/office/drawing/2014/main" id="{95564A7A-0E22-4B6B-AC83-1E9FC1F8BE3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a:extLst>
            <a:ext uri="{FF2B5EF4-FFF2-40B4-BE49-F238E27FC236}">
              <a16:creationId xmlns:a16="http://schemas.microsoft.com/office/drawing/2014/main" id="{90DD7EC5-A5B2-47BB-842C-BD49DD56D36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1E919D90-E9BC-499C-AFED-D1ED058B09C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8892D045-6A44-40F6-AFEB-9BC5677014D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消防施設】&#10;有形固定資産減価償却率グラフ枠">
          <a:extLst>
            <a:ext uri="{FF2B5EF4-FFF2-40B4-BE49-F238E27FC236}">
              <a16:creationId xmlns:a16="http://schemas.microsoft.com/office/drawing/2014/main" id="{EAAE7BB0-A4BB-4E10-B131-C0A572B68F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09" name="直線コネクタ 508">
          <a:extLst>
            <a:ext uri="{FF2B5EF4-FFF2-40B4-BE49-F238E27FC236}">
              <a16:creationId xmlns:a16="http://schemas.microsoft.com/office/drawing/2014/main" id="{061A3766-9F72-4C0C-82B3-68368AD004B1}"/>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10" name="【消防施設】&#10;有形固定資産減価償却率最小値テキスト">
          <a:extLst>
            <a:ext uri="{FF2B5EF4-FFF2-40B4-BE49-F238E27FC236}">
              <a16:creationId xmlns:a16="http://schemas.microsoft.com/office/drawing/2014/main" id="{282F30E6-BC2D-4349-8839-14ABEC31D4C5}"/>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11" name="直線コネクタ 510">
          <a:extLst>
            <a:ext uri="{FF2B5EF4-FFF2-40B4-BE49-F238E27FC236}">
              <a16:creationId xmlns:a16="http://schemas.microsoft.com/office/drawing/2014/main" id="{3C9F57CD-34F5-4121-AD65-00214E09599E}"/>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12" name="【消防施設】&#10;有形固定資産減価償却率最大値テキスト">
          <a:extLst>
            <a:ext uri="{FF2B5EF4-FFF2-40B4-BE49-F238E27FC236}">
              <a16:creationId xmlns:a16="http://schemas.microsoft.com/office/drawing/2014/main" id="{82297BE5-6E12-4E30-94E9-743F36FA2102}"/>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13" name="直線コネクタ 512">
          <a:extLst>
            <a:ext uri="{FF2B5EF4-FFF2-40B4-BE49-F238E27FC236}">
              <a16:creationId xmlns:a16="http://schemas.microsoft.com/office/drawing/2014/main" id="{EF26DC94-0E23-4CE4-96D7-B252C9BDC9D7}"/>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14" name="【消防施設】&#10;有形固定資産減価償却率平均値テキスト">
          <a:extLst>
            <a:ext uri="{FF2B5EF4-FFF2-40B4-BE49-F238E27FC236}">
              <a16:creationId xmlns:a16="http://schemas.microsoft.com/office/drawing/2014/main" id="{9072E39C-91C2-4D89-A709-FEE2A10FC1F3}"/>
            </a:ext>
          </a:extLst>
        </xdr:cNvPr>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5" name="フローチャート: 判断 514">
          <a:extLst>
            <a:ext uri="{FF2B5EF4-FFF2-40B4-BE49-F238E27FC236}">
              <a16:creationId xmlns:a16="http://schemas.microsoft.com/office/drawing/2014/main" id="{DF7117E5-C991-466F-BCCC-79EEBCBB77EB}"/>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6" name="フローチャート: 判断 515">
          <a:extLst>
            <a:ext uri="{FF2B5EF4-FFF2-40B4-BE49-F238E27FC236}">
              <a16:creationId xmlns:a16="http://schemas.microsoft.com/office/drawing/2014/main" id="{70BCD3D2-9D4A-4340-907F-DEA2BC72549A}"/>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517" name="n_1aveValue【消防施設】&#10;有形固定資産減価償却率">
          <a:extLst>
            <a:ext uri="{FF2B5EF4-FFF2-40B4-BE49-F238E27FC236}">
              <a16:creationId xmlns:a16="http://schemas.microsoft.com/office/drawing/2014/main" id="{C2C82DDC-99CE-4D32-A90A-4850797B4BFC}"/>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518" name="フローチャート: 判断 517">
          <a:extLst>
            <a:ext uri="{FF2B5EF4-FFF2-40B4-BE49-F238E27FC236}">
              <a16:creationId xmlns:a16="http://schemas.microsoft.com/office/drawing/2014/main" id="{42B55D1F-F141-4976-85C1-654811EF93E9}"/>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167476</xdr:rowOff>
    </xdr:from>
    <xdr:ext cx="405111" cy="259045"/>
    <xdr:sp macro="" textlink="">
      <xdr:nvSpPr>
        <xdr:cNvPr id="519" name="n_2aveValue【消防施設】&#10;有形固定資産減価償却率">
          <a:extLst>
            <a:ext uri="{FF2B5EF4-FFF2-40B4-BE49-F238E27FC236}">
              <a16:creationId xmlns:a16="http://schemas.microsoft.com/office/drawing/2014/main" id="{18232C5C-AF5E-499A-A098-50D5466A07EA}"/>
            </a:ext>
          </a:extLst>
        </xdr:cNvPr>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520" name="フローチャート: 判断 519">
          <a:extLst>
            <a:ext uri="{FF2B5EF4-FFF2-40B4-BE49-F238E27FC236}">
              <a16:creationId xmlns:a16="http://schemas.microsoft.com/office/drawing/2014/main" id="{A09C1291-C7C8-48C7-9674-FD8A068F66B4}"/>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521" name="n_3aveValue【消防施設】&#10;有形固定資産減価償却率">
          <a:extLst>
            <a:ext uri="{FF2B5EF4-FFF2-40B4-BE49-F238E27FC236}">
              <a16:creationId xmlns:a16="http://schemas.microsoft.com/office/drawing/2014/main" id="{04208DBF-FAE3-48E5-969C-6172F9F7CAFC}"/>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1D3D5B5C-01AB-4318-BB30-B9BB37626F1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78CC41B8-8196-46E8-B93C-74B02040D7B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1361F254-3A82-4D21-830B-4461FB46BA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97605A6E-C6E0-4EB7-A878-8964B88209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7C59EBA6-F653-4FC5-8D48-621814E466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29755</xdr:rowOff>
    </xdr:from>
    <xdr:to>
      <xdr:col>85</xdr:col>
      <xdr:colOff>177800</xdr:colOff>
      <xdr:row>85</xdr:row>
      <xdr:rowOff>131355</xdr:rowOff>
    </xdr:to>
    <xdr:sp macro="" textlink="">
      <xdr:nvSpPr>
        <xdr:cNvPr id="527" name="楕円 526">
          <a:extLst>
            <a:ext uri="{FF2B5EF4-FFF2-40B4-BE49-F238E27FC236}">
              <a16:creationId xmlns:a16="http://schemas.microsoft.com/office/drawing/2014/main" id="{EF5B1190-4A39-4AAC-820B-0925CEB34C10}"/>
            </a:ext>
          </a:extLst>
        </xdr:cNvPr>
        <xdr:cNvSpPr/>
      </xdr:nvSpPr>
      <xdr:spPr>
        <a:xfrm>
          <a:off x="162687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116132</xdr:rowOff>
    </xdr:from>
    <xdr:ext cx="405111" cy="259045"/>
    <xdr:sp macro="" textlink="">
      <xdr:nvSpPr>
        <xdr:cNvPr id="528" name="【消防施設】&#10;有形固定資産減価償却率該当値テキスト">
          <a:extLst>
            <a:ext uri="{FF2B5EF4-FFF2-40B4-BE49-F238E27FC236}">
              <a16:creationId xmlns:a16="http://schemas.microsoft.com/office/drawing/2014/main" id="{037328AD-2197-4966-9978-667E71ED6DF2}"/>
            </a:ext>
          </a:extLst>
        </xdr:cNvPr>
        <xdr:cNvSpPr txBox="1"/>
      </xdr:nvSpPr>
      <xdr:spPr>
        <a:xfrm>
          <a:off x="16357600" y="1451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529" name="楕円 528">
          <a:extLst>
            <a:ext uri="{FF2B5EF4-FFF2-40B4-BE49-F238E27FC236}">
              <a16:creationId xmlns:a16="http://schemas.microsoft.com/office/drawing/2014/main" id="{F5C7BA9C-DA08-4815-87E6-1311A6C9861E}"/>
            </a:ext>
          </a:extLst>
        </xdr:cNvPr>
        <xdr:cNvSpPr/>
      </xdr:nvSpPr>
      <xdr:spPr>
        <a:xfrm>
          <a:off x="15430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62593</xdr:rowOff>
    </xdr:from>
    <xdr:to>
      <xdr:col>85</xdr:col>
      <xdr:colOff>127000</xdr:colOff>
      <xdr:row>85</xdr:row>
      <xdr:rowOff>80555</xdr:rowOff>
    </xdr:to>
    <xdr:cxnSp macro="">
      <xdr:nvCxnSpPr>
        <xdr:cNvPr id="530" name="直線コネクタ 529">
          <a:extLst>
            <a:ext uri="{FF2B5EF4-FFF2-40B4-BE49-F238E27FC236}">
              <a16:creationId xmlns:a16="http://schemas.microsoft.com/office/drawing/2014/main" id="{2CEA798D-61EC-46F9-AF87-E03A6A1C3BDB}"/>
            </a:ext>
          </a:extLst>
        </xdr:cNvPr>
        <xdr:cNvCxnSpPr/>
      </xdr:nvCxnSpPr>
      <xdr:spPr>
        <a:xfrm>
          <a:off x="15481300" y="14635843"/>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165281</xdr:rowOff>
    </xdr:from>
    <xdr:to>
      <xdr:col>76</xdr:col>
      <xdr:colOff>165100</xdr:colOff>
      <xdr:row>85</xdr:row>
      <xdr:rowOff>95431</xdr:rowOff>
    </xdr:to>
    <xdr:sp macro="" textlink="">
      <xdr:nvSpPr>
        <xdr:cNvPr id="531" name="楕円 530">
          <a:extLst>
            <a:ext uri="{FF2B5EF4-FFF2-40B4-BE49-F238E27FC236}">
              <a16:creationId xmlns:a16="http://schemas.microsoft.com/office/drawing/2014/main" id="{AB058292-0892-4763-8D7C-77386A54D800}"/>
            </a:ext>
          </a:extLst>
        </xdr:cNvPr>
        <xdr:cNvSpPr/>
      </xdr:nvSpPr>
      <xdr:spPr>
        <a:xfrm>
          <a:off x="14541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44631</xdr:rowOff>
    </xdr:from>
    <xdr:to>
      <xdr:col>81</xdr:col>
      <xdr:colOff>50800</xdr:colOff>
      <xdr:row>85</xdr:row>
      <xdr:rowOff>62593</xdr:rowOff>
    </xdr:to>
    <xdr:cxnSp macro="">
      <xdr:nvCxnSpPr>
        <xdr:cNvPr id="532" name="直線コネクタ 531">
          <a:extLst>
            <a:ext uri="{FF2B5EF4-FFF2-40B4-BE49-F238E27FC236}">
              <a16:creationId xmlns:a16="http://schemas.microsoft.com/office/drawing/2014/main" id="{7C5C5D68-290C-4B5D-94F9-118100D4662E}"/>
            </a:ext>
          </a:extLst>
        </xdr:cNvPr>
        <xdr:cNvCxnSpPr/>
      </xdr:nvCxnSpPr>
      <xdr:spPr>
        <a:xfrm>
          <a:off x="14592300" y="1461788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50981</xdr:rowOff>
    </xdr:from>
    <xdr:to>
      <xdr:col>72</xdr:col>
      <xdr:colOff>38100</xdr:colOff>
      <xdr:row>84</xdr:row>
      <xdr:rowOff>152581</xdr:rowOff>
    </xdr:to>
    <xdr:sp macro="" textlink="">
      <xdr:nvSpPr>
        <xdr:cNvPr id="533" name="楕円 532">
          <a:extLst>
            <a:ext uri="{FF2B5EF4-FFF2-40B4-BE49-F238E27FC236}">
              <a16:creationId xmlns:a16="http://schemas.microsoft.com/office/drawing/2014/main" id="{FF162C29-E671-4555-9C6F-DFD842B285F0}"/>
            </a:ext>
          </a:extLst>
        </xdr:cNvPr>
        <xdr:cNvSpPr/>
      </xdr:nvSpPr>
      <xdr:spPr>
        <a:xfrm>
          <a:off x="13652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101781</xdr:rowOff>
    </xdr:from>
    <xdr:to>
      <xdr:col>76</xdr:col>
      <xdr:colOff>114300</xdr:colOff>
      <xdr:row>85</xdr:row>
      <xdr:rowOff>44631</xdr:rowOff>
    </xdr:to>
    <xdr:cxnSp macro="">
      <xdr:nvCxnSpPr>
        <xdr:cNvPr id="534" name="直線コネクタ 533">
          <a:extLst>
            <a:ext uri="{FF2B5EF4-FFF2-40B4-BE49-F238E27FC236}">
              <a16:creationId xmlns:a16="http://schemas.microsoft.com/office/drawing/2014/main" id="{2DE0F48D-B3B3-4E11-AE8D-4FEF6B679008}"/>
            </a:ext>
          </a:extLst>
        </xdr:cNvPr>
        <xdr:cNvCxnSpPr/>
      </xdr:nvCxnSpPr>
      <xdr:spPr>
        <a:xfrm>
          <a:off x="13703300" y="1450358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104520</xdr:rowOff>
    </xdr:from>
    <xdr:ext cx="405111" cy="259045"/>
    <xdr:sp macro="" textlink="">
      <xdr:nvSpPr>
        <xdr:cNvPr id="535" name="n_1mainValue【消防施設】&#10;有形固定資産減価償却率">
          <a:extLst>
            <a:ext uri="{FF2B5EF4-FFF2-40B4-BE49-F238E27FC236}">
              <a16:creationId xmlns:a16="http://schemas.microsoft.com/office/drawing/2014/main" id="{A828F1CA-F0E7-4842-B81E-4D9D6D980A31}"/>
            </a:ext>
          </a:extLst>
        </xdr:cNvPr>
        <xdr:cNvSpPr txBox="1"/>
      </xdr:nvSpPr>
      <xdr:spPr>
        <a:xfrm>
          <a:off x="152660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86558</xdr:rowOff>
    </xdr:from>
    <xdr:ext cx="405111" cy="259045"/>
    <xdr:sp macro="" textlink="">
      <xdr:nvSpPr>
        <xdr:cNvPr id="536" name="n_2mainValue【消防施設】&#10;有形固定資産減価償却率">
          <a:extLst>
            <a:ext uri="{FF2B5EF4-FFF2-40B4-BE49-F238E27FC236}">
              <a16:creationId xmlns:a16="http://schemas.microsoft.com/office/drawing/2014/main" id="{C91676E6-9287-4D45-A27A-C63F66532CF9}"/>
            </a:ext>
          </a:extLst>
        </xdr:cNvPr>
        <xdr:cNvSpPr txBox="1"/>
      </xdr:nvSpPr>
      <xdr:spPr>
        <a:xfrm>
          <a:off x="14389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143708</xdr:rowOff>
    </xdr:from>
    <xdr:ext cx="405111" cy="259045"/>
    <xdr:sp macro="" textlink="">
      <xdr:nvSpPr>
        <xdr:cNvPr id="537" name="n_3mainValue【消防施設】&#10;有形固定資産減価償却率">
          <a:extLst>
            <a:ext uri="{FF2B5EF4-FFF2-40B4-BE49-F238E27FC236}">
              <a16:creationId xmlns:a16="http://schemas.microsoft.com/office/drawing/2014/main" id="{BDFB6B77-8542-45F1-B827-D34364DBF764}"/>
            </a:ext>
          </a:extLst>
        </xdr:cNvPr>
        <xdr:cNvSpPr txBox="1"/>
      </xdr:nvSpPr>
      <xdr:spPr>
        <a:xfrm>
          <a:off x="13500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F8E1B3D9-CEFE-4561-AD44-710F1B08A7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0691B5EF-7F41-480B-B7F1-D323837A51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3DF136F2-82EF-415C-8784-E730B2A3EB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98255EB3-0B15-406E-A6FD-D5234175F2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939C1FA8-417C-483A-843C-23866B5B6EB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D8793A4F-48E0-4193-A057-0F435AF92B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6DB3F89E-6B3B-4646-8335-EC7B8666A4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01A83B8C-9C7D-4ACF-B0E5-810B26E9E2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a:extLst>
            <a:ext uri="{FF2B5EF4-FFF2-40B4-BE49-F238E27FC236}">
              <a16:creationId xmlns:a16="http://schemas.microsoft.com/office/drawing/2014/main" id="{0DEF153F-C4F2-4A42-B01D-73D5D0554B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a:extLst>
            <a:ext uri="{FF2B5EF4-FFF2-40B4-BE49-F238E27FC236}">
              <a16:creationId xmlns:a16="http://schemas.microsoft.com/office/drawing/2014/main" id="{A9914FAC-552C-4517-822A-F3BD280C409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a:extLst>
            <a:ext uri="{FF2B5EF4-FFF2-40B4-BE49-F238E27FC236}">
              <a16:creationId xmlns:a16="http://schemas.microsoft.com/office/drawing/2014/main" id="{7B1B46CF-532A-4093-A61E-7222A478A67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a:extLst>
            <a:ext uri="{FF2B5EF4-FFF2-40B4-BE49-F238E27FC236}">
              <a16:creationId xmlns:a16="http://schemas.microsoft.com/office/drawing/2014/main" id="{11A03193-D7CC-45CE-B9BC-EF878AF3172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a:extLst>
            <a:ext uri="{FF2B5EF4-FFF2-40B4-BE49-F238E27FC236}">
              <a16:creationId xmlns:a16="http://schemas.microsoft.com/office/drawing/2014/main" id="{EF507B9B-7029-4A26-A8F7-E9C8529ED99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a:extLst>
            <a:ext uri="{FF2B5EF4-FFF2-40B4-BE49-F238E27FC236}">
              <a16:creationId xmlns:a16="http://schemas.microsoft.com/office/drawing/2014/main" id="{BB6CF1BD-1D48-4E77-B522-8FBB6643F31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a:extLst>
            <a:ext uri="{FF2B5EF4-FFF2-40B4-BE49-F238E27FC236}">
              <a16:creationId xmlns:a16="http://schemas.microsoft.com/office/drawing/2014/main" id="{CD4C59AA-EDC8-4479-8DBC-111D570FA96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a:extLst>
            <a:ext uri="{FF2B5EF4-FFF2-40B4-BE49-F238E27FC236}">
              <a16:creationId xmlns:a16="http://schemas.microsoft.com/office/drawing/2014/main" id="{23A32BCE-9120-49F2-A79F-5B2A3B8FD4B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a:extLst>
            <a:ext uri="{FF2B5EF4-FFF2-40B4-BE49-F238E27FC236}">
              <a16:creationId xmlns:a16="http://schemas.microsoft.com/office/drawing/2014/main" id="{9209133E-C31B-4A6E-88DE-45DAD1E06BD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a:extLst>
            <a:ext uri="{FF2B5EF4-FFF2-40B4-BE49-F238E27FC236}">
              <a16:creationId xmlns:a16="http://schemas.microsoft.com/office/drawing/2014/main" id="{960EA4DD-1425-46A6-BE5F-820E1F761A5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id="{9C1CF0DE-1D25-4789-80DD-5CA580826C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id="{7625343F-DA5A-49FA-8243-6C84C09309E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a:extLst>
            <a:ext uri="{FF2B5EF4-FFF2-40B4-BE49-F238E27FC236}">
              <a16:creationId xmlns:a16="http://schemas.microsoft.com/office/drawing/2014/main" id="{CD8E5430-FE48-41C1-BA51-B5044CFE29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59" name="直線コネクタ 558">
          <a:extLst>
            <a:ext uri="{FF2B5EF4-FFF2-40B4-BE49-F238E27FC236}">
              <a16:creationId xmlns:a16="http://schemas.microsoft.com/office/drawing/2014/main" id="{FBBDD293-722C-4F65-803E-5E28F46618C6}"/>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60" name="【消防施設】&#10;一人当たり面積最小値テキスト">
          <a:extLst>
            <a:ext uri="{FF2B5EF4-FFF2-40B4-BE49-F238E27FC236}">
              <a16:creationId xmlns:a16="http://schemas.microsoft.com/office/drawing/2014/main" id="{61D0F392-6517-4B24-96F1-ACBB4D98324E}"/>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61" name="直線コネクタ 560">
          <a:extLst>
            <a:ext uri="{FF2B5EF4-FFF2-40B4-BE49-F238E27FC236}">
              <a16:creationId xmlns:a16="http://schemas.microsoft.com/office/drawing/2014/main" id="{C713F9A2-C64C-48D8-BD93-8B890276637D}"/>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62" name="【消防施設】&#10;一人当たり面積最大値テキスト">
          <a:extLst>
            <a:ext uri="{FF2B5EF4-FFF2-40B4-BE49-F238E27FC236}">
              <a16:creationId xmlns:a16="http://schemas.microsoft.com/office/drawing/2014/main" id="{D25B1E69-26D8-4558-B10B-AA647E5CE9E5}"/>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63" name="直線コネクタ 562">
          <a:extLst>
            <a:ext uri="{FF2B5EF4-FFF2-40B4-BE49-F238E27FC236}">
              <a16:creationId xmlns:a16="http://schemas.microsoft.com/office/drawing/2014/main" id="{A1AA0461-C29E-4BD4-9445-F4A7D052E9E9}"/>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564" name="【消防施設】&#10;一人当たり面積平均値テキスト">
          <a:extLst>
            <a:ext uri="{FF2B5EF4-FFF2-40B4-BE49-F238E27FC236}">
              <a16:creationId xmlns:a16="http://schemas.microsoft.com/office/drawing/2014/main" id="{C55BC097-E62F-404F-BBEB-9AA3FB9876B4}"/>
            </a:ext>
          </a:extLst>
        </xdr:cNvPr>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65" name="フローチャート: 判断 564">
          <a:extLst>
            <a:ext uri="{FF2B5EF4-FFF2-40B4-BE49-F238E27FC236}">
              <a16:creationId xmlns:a16="http://schemas.microsoft.com/office/drawing/2014/main" id="{7534F1D5-BC0E-44EC-AE59-49AB9C3B8BA1}"/>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6" name="フローチャート: 判断 565">
          <a:extLst>
            <a:ext uri="{FF2B5EF4-FFF2-40B4-BE49-F238E27FC236}">
              <a16:creationId xmlns:a16="http://schemas.microsoft.com/office/drawing/2014/main" id="{AE37DBEE-48C6-4A3F-9E55-BFDC073E9E23}"/>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67" name="n_1aveValue【消防施設】&#10;一人当たり面積">
          <a:extLst>
            <a:ext uri="{FF2B5EF4-FFF2-40B4-BE49-F238E27FC236}">
              <a16:creationId xmlns:a16="http://schemas.microsoft.com/office/drawing/2014/main" id="{2CFC1955-EA65-44E7-8604-1DFF83DE3309}"/>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68" name="フローチャート: 判断 567">
          <a:extLst>
            <a:ext uri="{FF2B5EF4-FFF2-40B4-BE49-F238E27FC236}">
              <a16:creationId xmlns:a16="http://schemas.microsoft.com/office/drawing/2014/main" id="{F4942026-F820-4007-A829-2C4AE47E02F9}"/>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569" name="n_2aveValue【消防施設】&#10;一人当たり面積">
          <a:extLst>
            <a:ext uri="{FF2B5EF4-FFF2-40B4-BE49-F238E27FC236}">
              <a16:creationId xmlns:a16="http://schemas.microsoft.com/office/drawing/2014/main" id="{54E6E13F-8092-4B5C-832C-5AC0BC858EB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570" name="フローチャート: 判断 569">
          <a:extLst>
            <a:ext uri="{FF2B5EF4-FFF2-40B4-BE49-F238E27FC236}">
              <a16:creationId xmlns:a16="http://schemas.microsoft.com/office/drawing/2014/main" id="{0ABA0FD1-B13E-4198-B441-3C385BE006A4}"/>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27449</xdr:rowOff>
    </xdr:from>
    <xdr:ext cx="469744" cy="259045"/>
    <xdr:sp macro="" textlink="">
      <xdr:nvSpPr>
        <xdr:cNvPr id="571" name="n_3aveValue【消防施設】&#10;一人当たり面積">
          <a:extLst>
            <a:ext uri="{FF2B5EF4-FFF2-40B4-BE49-F238E27FC236}">
              <a16:creationId xmlns:a16="http://schemas.microsoft.com/office/drawing/2014/main" id="{FC34A311-AEA6-4E8B-829C-6163BBF02915}"/>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5B8DF2C2-689E-4E68-8136-940F79F5549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C4E597C2-7F01-4592-9541-99ED8770E9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1F8D6221-D7FA-45FD-910F-F949B3038B6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21AD9C2D-5A92-44F8-A5A6-3885961BEC5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A4A33126-2105-4A64-8CFD-A18EABFBF16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77" name="楕円 576">
          <a:extLst>
            <a:ext uri="{FF2B5EF4-FFF2-40B4-BE49-F238E27FC236}">
              <a16:creationId xmlns:a16="http://schemas.microsoft.com/office/drawing/2014/main" id="{D0ADBB63-33B6-4C65-8B29-372A6FA73243}"/>
            </a:ext>
          </a:extLst>
        </xdr:cNvPr>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578" name="【消防施設】&#10;一人当たり面積該当値テキスト">
          <a:extLst>
            <a:ext uri="{FF2B5EF4-FFF2-40B4-BE49-F238E27FC236}">
              <a16:creationId xmlns:a16="http://schemas.microsoft.com/office/drawing/2014/main" id="{4AA8C891-94CA-4E3D-B3DE-591799749D7F}"/>
            </a:ext>
          </a:extLst>
        </xdr:cNvPr>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76454</xdr:rowOff>
    </xdr:from>
    <xdr:to>
      <xdr:col>112</xdr:col>
      <xdr:colOff>38100</xdr:colOff>
      <xdr:row>85</xdr:row>
      <xdr:rowOff>6604</xdr:rowOff>
    </xdr:to>
    <xdr:sp macro="" textlink="">
      <xdr:nvSpPr>
        <xdr:cNvPr id="579" name="楕円 578">
          <a:extLst>
            <a:ext uri="{FF2B5EF4-FFF2-40B4-BE49-F238E27FC236}">
              <a16:creationId xmlns:a16="http://schemas.microsoft.com/office/drawing/2014/main" id="{79891BB3-D83C-4EB7-B02A-04C3E467315A}"/>
            </a:ext>
          </a:extLst>
        </xdr:cNvPr>
        <xdr:cNvSpPr/>
      </xdr:nvSpPr>
      <xdr:spPr>
        <a:xfrm>
          <a:off x="21272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127254</xdr:rowOff>
    </xdr:to>
    <xdr:cxnSp macro="">
      <xdr:nvCxnSpPr>
        <xdr:cNvPr id="580" name="直線コネクタ 579">
          <a:extLst>
            <a:ext uri="{FF2B5EF4-FFF2-40B4-BE49-F238E27FC236}">
              <a16:creationId xmlns:a16="http://schemas.microsoft.com/office/drawing/2014/main" id="{8DD625C1-2AFA-41BF-902E-843E4A6D315F}"/>
            </a:ext>
          </a:extLst>
        </xdr:cNvPr>
        <xdr:cNvCxnSpPr/>
      </xdr:nvCxnSpPr>
      <xdr:spPr>
        <a:xfrm flipV="1">
          <a:off x="21323300" y="1451762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85598</xdr:rowOff>
    </xdr:from>
    <xdr:to>
      <xdr:col>107</xdr:col>
      <xdr:colOff>101600</xdr:colOff>
      <xdr:row>85</xdr:row>
      <xdr:rowOff>15748</xdr:rowOff>
    </xdr:to>
    <xdr:sp macro="" textlink="">
      <xdr:nvSpPr>
        <xdr:cNvPr id="581" name="楕円 580">
          <a:extLst>
            <a:ext uri="{FF2B5EF4-FFF2-40B4-BE49-F238E27FC236}">
              <a16:creationId xmlns:a16="http://schemas.microsoft.com/office/drawing/2014/main" id="{A1854138-476F-4939-848B-59B892647930}"/>
            </a:ext>
          </a:extLst>
        </xdr:cNvPr>
        <xdr:cNvSpPr/>
      </xdr:nvSpPr>
      <xdr:spPr>
        <a:xfrm>
          <a:off x="20383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127254</xdr:rowOff>
    </xdr:from>
    <xdr:to>
      <xdr:col>111</xdr:col>
      <xdr:colOff>177800</xdr:colOff>
      <xdr:row>84</xdr:row>
      <xdr:rowOff>136398</xdr:rowOff>
    </xdr:to>
    <xdr:cxnSp macro="">
      <xdr:nvCxnSpPr>
        <xdr:cNvPr id="582" name="直線コネクタ 581">
          <a:extLst>
            <a:ext uri="{FF2B5EF4-FFF2-40B4-BE49-F238E27FC236}">
              <a16:creationId xmlns:a16="http://schemas.microsoft.com/office/drawing/2014/main" id="{8F1DDD4A-C351-4F63-96D3-CCF35961D75A}"/>
            </a:ext>
          </a:extLst>
        </xdr:cNvPr>
        <xdr:cNvCxnSpPr/>
      </xdr:nvCxnSpPr>
      <xdr:spPr>
        <a:xfrm flipV="1">
          <a:off x="20434300" y="145290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583" name="楕円 582">
          <a:extLst>
            <a:ext uri="{FF2B5EF4-FFF2-40B4-BE49-F238E27FC236}">
              <a16:creationId xmlns:a16="http://schemas.microsoft.com/office/drawing/2014/main" id="{3B8ADC22-B628-4462-ABB4-75089DD0DFEF}"/>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136398</xdr:rowOff>
    </xdr:to>
    <xdr:cxnSp macro="">
      <xdr:nvCxnSpPr>
        <xdr:cNvPr id="584" name="直線コネクタ 583">
          <a:extLst>
            <a:ext uri="{FF2B5EF4-FFF2-40B4-BE49-F238E27FC236}">
              <a16:creationId xmlns:a16="http://schemas.microsoft.com/office/drawing/2014/main" id="{3BE50C8F-161A-4665-805A-2D77BF6A63D8}"/>
            </a:ext>
          </a:extLst>
        </xdr:cNvPr>
        <xdr:cNvCxnSpPr/>
      </xdr:nvCxnSpPr>
      <xdr:spPr>
        <a:xfrm>
          <a:off x="19545300" y="145313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169181</xdr:rowOff>
    </xdr:from>
    <xdr:ext cx="469744" cy="259045"/>
    <xdr:sp macro="" textlink="">
      <xdr:nvSpPr>
        <xdr:cNvPr id="585" name="n_1mainValue【消防施設】&#10;一人当たり面積">
          <a:extLst>
            <a:ext uri="{FF2B5EF4-FFF2-40B4-BE49-F238E27FC236}">
              <a16:creationId xmlns:a16="http://schemas.microsoft.com/office/drawing/2014/main" id="{4467A8E8-01DC-40F7-BDB1-5C1AD63B8813}"/>
            </a:ext>
          </a:extLst>
        </xdr:cNvPr>
        <xdr:cNvSpPr txBox="1"/>
      </xdr:nvSpPr>
      <xdr:spPr>
        <a:xfrm>
          <a:off x="210757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6875</xdr:rowOff>
    </xdr:from>
    <xdr:ext cx="469744" cy="259045"/>
    <xdr:sp macro="" textlink="">
      <xdr:nvSpPr>
        <xdr:cNvPr id="586" name="n_2mainValue【消防施設】&#10;一人当たり面積">
          <a:extLst>
            <a:ext uri="{FF2B5EF4-FFF2-40B4-BE49-F238E27FC236}">
              <a16:creationId xmlns:a16="http://schemas.microsoft.com/office/drawing/2014/main" id="{7C550111-A354-469B-B3A3-872B07FDCBC5}"/>
            </a:ext>
          </a:extLst>
        </xdr:cNvPr>
        <xdr:cNvSpPr txBox="1"/>
      </xdr:nvSpPr>
      <xdr:spPr>
        <a:xfrm>
          <a:off x="201994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25416</xdr:rowOff>
    </xdr:from>
    <xdr:ext cx="469744" cy="259045"/>
    <xdr:sp macro="" textlink="">
      <xdr:nvSpPr>
        <xdr:cNvPr id="587" name="n_3mainValue【消防施設】&#10;一人当たり面積">
          <a:extLst>
            <a:ext uri="{FF2B5EF4-FFF2-40B4-BE49-F238E27FC236}">
              <a16:creationId xmlns:a16="http://schemas.microsoft.com/office/drawing/2014/main" id="{22601D0A-3507-4DA7-B198-5CE7E371697A}"/>
            </a:ext>
          </a:extLst>
        </xdr:cNvPr>
        <xdr:cNvSpPr txBox="1"/>
      </xdr:nvSpPr>
      <xdr:spPr>
        <a:xfrm>
          <a:off x="19310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0C0CDFDA-739D-4517-956A-3354A0FBE8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EF00F3A4-A0FE-42F1-95A6-DC0CE7E2EE3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EA491289-6588-470F-892E-6E891A5911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3DE153BD-4FDB-4382-9CAF-003A6B5405C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1B180CE3-8769-45EC-9C22-07D497FA4D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17E99F89-4AA3-4A79-8EC8-76E624AB1E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CFD8E8AB-F6F9-445D-912F-EB2A5E98EF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ABD28F8D-E2C0-433B-9E11-D1EAD235148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BB5DC239-22B7-4091-8D29-D268FEF635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4E464B37-0DB0-4DF1-81CF-4420CEC53A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ADA8AA2C-873D-42DD-8B2C-DBB7AE8BADF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a:extLst>
            <a:ext uri="{FF2B5EF4-FFF2-40B4-BE49-F238E27FC236}">
              <a16:creationId xmlns:a16="http://schemas.microsoft.com/office/drawing/2014/main" id="{3686641B-8F7C-437E-8CFA-D285C6C1BCC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9B9082B8-91B9-4D5A-AB86-DB91AF83C04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2C14C476-BADB-435B-8DC8-93D14E2B0A7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6B24EA26-D94C-4EC1-80F6-E632513F78E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55F8A5F0-4D11-4F4F-ADC4-49754C0AA21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B3922918-61C0-401E-94A1-4934E20B55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8E5E570A-06DD-45D1-AFCA-31D6B1D721C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BA9006B3-1D68-4C71-B197-95AD342F1F1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6AA800B5-0965-4411-8754-FF79A95C4EB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A769DDE0-1191-4BB1-A554-AB1CD51A166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a:extLst>
            <a:ext uri="{FF2B5EF4-FFF2-40B4-BE49-F238E27FC236}">
              <a16:creationId xmlns:a16="http://schemas.microsoft.com/office/drawing/2014/main" id="{FE74383A-CD23-4B0C-B10D-AD15D3C8D7D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D849C586-9AFC-4116-A1D6-0DFD062DAA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8A60CE0E-3F06-463C-AD5C-D586DA68B26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a:extLst>
            <a:ext uri="{FF2B5EF4-FFF2-40B4-BE49-F238E27FC236}">
              <a16:creationId xmlns:a16="http://schemas.microsoft.com/office/drawing/2014/main" id="{E58635A1-BB37-40CD-B1F7-D8827742BB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13" name="直線コネクタ 612">
          <a:extLst>
            <a:ext uri="{FF2B5EF4-FFF2-40B4-BE49-F238E27FC236}">
              <a16:creationId xmlns:a16="http://schemas.microsoft.com/office/drawing/2014/main" id="{3BDDD3C7-E5C5-4EAA-B18A-DF54086C525E}"/>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4" name="【庁舎】&#10;有形固定資産減価償却率最小値テキスト">
          <a:extLst>
            <a:ext uri="{FF2B5EF4-FFF2-40B4-BE49-F238E27FC236}">
              <a16:creationId xmlns:a16="http://schemas.microsoft.com/office/drawing/2014/main" id="{10E5B513-46A5-448B-9980-5C321450F766}"/>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15" name="直線コネクタ 614">
          <a:extLst>
            <a:ext uri="{FF2B5EF4-FFF2-40B4-BE49-F238E27FC236}">
              <a16:creationId xmlns:a16="http://schemas.microsoft.com/office/drawing/2014/main" id="{3DEE0372-774F-4022-94F6-AB5AA2484DD4}"/>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庁舎】&#10;有形固定資産減価償却率最大値テキスト">
          <a:extLst>
            <a:ext uri="{FF2B5EF4-FFF2-40B4-BE49-F238E27FC236}">
              <a16:creationId xmlns:a16="http://schemas.microsoft.com/office/drawing/2014/main" id="{621426F6-88EA-4E17-95EA-13AF419681B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a:extLst>
            <a:ext uri="{FF2B5EF4-FFF2-40B4-BE49-F238E27FC236}">
              <a16:creationId xmlns:a16="http://schemas.microsoft.com/office/drawing/2014/main" id="{8AA871EE-38E1-432C-87AA-5DB096114D2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618" name="【庁舎】&#10;有形固定資産減価償却率平均値テキスト">
          <a:extLst>
            <a:ext uri="{FF2B5EF4-FFF2-40B4-BE49-F238E27FC236}">
              <a16:creationId xmlns:a16="http://schemas.microsoft.com/office/drawing/2014/main" id="{E55C9704-398F-4F43-8929-FB4D66F32E7D}"/>
            </a:ext>
          </a:extLst>
        </xdr:cNvPr>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19" name="フローチャート: 判断 618">
          <a:extLst>
            <a:ext uri="{FF2B5EF4-FFF2-40B4-BE49-F238E27FC236}">
              <a16:creationId xmlns:a16="http://schemas.microsoft.com/office/drawing/2014/main" id="{8027754A-BFD1-4F46-A5B7-3675D5CB5D08}"/>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20" name="フローチャート: 判断 619">
          <a:extLst>
            <a:ext uri="{FF2B5EF4-FFF2-40B4-BE49-F238E27FC236}">
              <a16:creationId xmlns:a16="http://schemas.microsoft.com/office/drawing/2014/main" id="{C2F80FAE-1F2E-4871-AEF4-C307DAFA941E}"/>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621" name="n_1aveValue【庁舎】&#10;有形固定資産減価償却率">
          <a:extLst>
            <a:ext uri="{FF2B5EF4-FFF2-40B4-BE49-F238E27FC236}">
              <a16:creationId xmlns:a16="http://schemas.microsoft.com/office/drawing/2014/main" id="{1B24F600-01A2-4E1D-B567-F6D35AE3F73C}"/>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622" name="フローチャート: 判断 621">
          <a:extLst>
            <a:ext uri="{FF2B5EF4-FFF2-40B4-BE49-F238E27FC236}">
              <a16:creationId xmlns:a16="http://schemas.microsoft.com/office/drawing/2014/main" id="{39CC87D1-B2F1-49EC-B3C4-E422E3685272}"/>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623" name="n_2aveValue【庁舎】&#10;有形固定資産減価償却率">
          <a:extLst>
            <a:ext uri="{FF2B5EF4-FFF2-40B4-BE49-F238E27FC236}">
              <a16:creationId xmlns:a16="http://schemas.microsoft.com/office/drawing/2014/main" id="{31B146B9-7998-4839-83EE-0B8E059B5F93}"/>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624" name="フローチャート: 判断 623">
          <a:extLst>
            <a:ext uri="{FF2B5EF4-FFF2-40B4-BE49-F238E27FC236}">
              <a16:creationId xmlns:a16="http://schemas.microsoft.com/office/drawing/2014/main" id="{78842F7C-AEF6-4BD7-AC1E-BB1E14E306FC}"/>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47914</xdr:rowOff>
    </xdr:from>
    <xdr:ext cx="405111" cy="259045"/>
    <xdr:sp macro="" textlink="">
      <xdr:nvSpPr>
        <xdr:cNvPr id="625" name="n_3aveValue【庁舎】&#10;有形固定資産減価償却率">
          <a:extLst>
            <a:ext uri="{FF2B5EF4-FFF2-40B4-BE49-F238E27FC236}">
              <a16:creationId xmlns:a16="http://schemas.microsoft.com/office/drawing/2014/main" id="{4B486D3E-483A-4895-9EF4-C83F8D561910}"/>
            </a:ext>
          </a:extLst>
        </xdr:cNvPr>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50FBE8A5-C976-44C5-AD1B-2493D8666EA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C00D74D9-9AD3-45DB-B280-F7414109E9B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EF1538A9-4D92-4355-A849-FC0AAF94309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68DC002B-E606-48F2-BB0B-EC57B3BBB4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37730E90-A746-480F-8F53-DE63E223851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31" name="楕円 630">
          <a:extLst>
            <a:ext uri="{FF2B5EF4-FFF2-40B4-BE49-F238E27FC236}">
              <a16:creationId xmlns:a16="http://schemas.microsoft.com/office/drawing/2014/main" id="{1A00C5FE-10AA-4888-8404-1F2EF13AB56F}"/>
            </a:ext>
          </a:extLst>
        </xdr:cNvPr>
        <xdr:cNvSpPr/>
      </xdr:nvSpPr>
      <xdr:spPr>
        <a:xfrm>
          <a:off x="16268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168746</xdr:rowOff>
    </xdr:from>
    <xdr:ext cx="405111" cy="259045"/>
    <xdr:sp macro="" textlink="">
      <xdr:nvSpPr>
        <xdr:cNvPr id="632" name="【庁舎】&#10;有形固定資産減価償却率該当値テキスト">
          <a:extLst>
            <a:ext uri="{FF2B5EF4-FFF2-40B4-BE49-F238E27FC236}">
              <a16:creationId xmlns:a16="http://schemas.microsoft.com/office/drawing/2014/main" id="{7EA7F737-878C-4D5E-90E6-85E304E186F6}"/>
            </a:ext>
          </a:extLst>
        </xdr:cNvPr>
        <xdr:cNvSpPr txBox="1"/>
      </xdr:nvSpPr>
      <xdr:spPr>
        <a:xfrm>
          <a:off x="16357600"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151130</xdr:rowOff>
    </xdr:from>
    <xdr:to>
      <xdr:col>81</xdr:col>
      <xdr:colOff>101600</xdr:colOff>
      <xdr:row>102</xdr:row>
      <xdr:rowOff>81280</xdr:rowOff>
    </xdr:to>
    <xdr:sp macro="" textlink="">
      <xdr:nvSpPr>
        <xdr:cNvPr id="633" name="楕円 632">
          <a:extLst>
            <a:ext uri="{FF2B5EF4-FFF2-40B4-BE49-F238E27FC236}">
              <a16:creationId xmlns:a16="http://schemas.microsoft.com/office/drawing/2014/main" id="{4E94BD06-0E53-4227-937C-23A91DF6EEE9}"/>
            </a:ext>
          </a:extLst>
        </xdr:cNvPr>
        <xdr:cNvSpPr/>
      </xdr:nvSpPr>
      <xdr:spPr>
        <a:xfrm>
          <a:off x="1543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30480</xdr:rowOff>
    </xdr:from>
    <xdr:to>
      <xdr:col>85</xdr:col>
      <xdr:colOff>127000</xdr:colOff>
      <xdr:row>106</xdr:row>
      <xdr:rowOff>69669</xdr:rowOff>
    </xdr:to>
    <xdr:cxnSp macro="">
      <xdr:nvCxnSpPr>
        <xdr:cNvPr id="634" name="直線コネクタ 633">
          <a:extLst>
            <a:ext uri="{FF2B5EF4-FFF2-40B4-BE49-F238E27FC236}">
              <a16:creationId xmlns:a16="http://schemas.microsoft.com/office/drawing/2014/main" id="{7597421C-0C35-44A9-B6C4-655F9C65A887}"/>
            </a:ext>
          </a:extLst>
        </xdr:cNvPr>
        <xdr:cNvCxnSpPr/>
      </xdr:nvCxnSpPr>
      <xdr:spPr>
        <a:xfrm>
          <a:off x="15481300" y="17518380"/>
          <a:ext cx="8382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10705</xdr:rowOff>
    </xdr:from>
    <xdr:to>
      <xdr:col>76</xdr:col>
      <xdr:colOff>165100</xdr:colOff>
      <xdr:row>102</xdr:row>
      <xdr:rowOff>112305</xdr:rowOff>
    </xdr:to>
    <xdr:sp macro="" textlink="">
      <xdr:nvSpPr>
        <xdr:cNvPr id="635" name="楕円 634">
          <a:extLst>
            <a:ext uri="{FF2B5EF4-FFF2-40B4-BE49-F238E27FC236}">
              <a16:creationId xmlns:a16="http://schemas.microsoft.com/office/drawing/2014/main" id="{2A6BFB56-0DA4-4923-B868-4875B4A105BD}"/>
            </a:ext>
          </a:extLst>
        </xdr:cNvPr>
        <xdr:cNvSpPr/>
      </xdr:nvSpPr>
      <xdr:spPr>
        <a:xfrm>
          <a:off x="14541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30480</xdr:rowOff>
    </xdr:from>
    <xdr:to>
      <xdr:col>81</xdr:col>
      <xdr:colOff>50800</xdr:colOff>
      <xdr:row>102</xdr:row>
      <xdr:rowOff>61505</xdr:rowOff>
    </xdr:to>
    <xdr:cxnSp macro="">
      <xdr:nvCxnSpPr>
        <xdr:cNvPr id="636" name="直線コネクタ 635">
          <a:extLst>
            <a:ext uri="{FF2B5EF4-FFF2-40B4-BE49-F238E27FC236}">
              <a16:creationId xmlns:a16="http://schemas.microsoft.com/office/drawing/2014/main" id="{600C8953-99B3-4252-8CC7-A852FB5092B6}"/>
            </a:ext>
          </a:extLst>
        </xdr:cNvPr>
        <xdr:cNvCxnSpPr/>
      </xdr:nvCxnSpPr>
      <xdr:spPr>
        <a:xfrm flipV="1">
          <a:off x="14592300" y="175183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38463</xdr:rowOff>
    </xdr:from>
    <xdr:to>
      <xdr:col>72</xdr:col>
      <xdr:colOff>38100</xdr:colOff>
      <xdr:row>102</xdr:row>
      <xdr:rowOff>140063</xdr:rowOff>
    </xdr:to>
    <xdr:sp macro="" textlink="">
      <xdr:nvSpPr>
        <xdr:cNvPr id="637" name="楕円 636">
          <a:extLst>
            <a:ext uri="{FF2B5EF4-FFF2-40B4-BE49-F238E27FC236}">
              <a16:creationId xmlns:a16="http://schemas.microsoft.com/office/drawing/2014/main" id="{E0F1D286-9135-4FEF-9312-1AD16FC2C64F}"/>
            </a:ext>
          </a:extLst>
        </xdr:cNvPr>
        <xdr:cNvSpPr/>
      </xdr:nvSpPr>
      <xdr:spPr>
        <a:xfrm>
          <a:off x="13652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61505</xdr:rowOff>
    </xdr:from>
    <xdr:to>
      <xdr:col>76</xdr:col>
      <xdr:colOff>114300</xdr:colOff>
      <xdr:row>102</xdr:row>
      <xdr:rowOff>89263</xdr:rowOff>
    </xdr:to>
    <xdr:cxnSp macro="">
      <xdr:nvCxnSpPr>
        <xdr:cNvPr id="638" name="直線コネクタ 637">
          <a:extLst>
            <a:ext uri="{FF2B5EF4-FFF2-40B4-BE49-F238E27FC236}">
              <a16:creationId xmlns:a16="http://schemas.microsoft.com/office/drawing/2014/main" id="{3E44FAC7-8F36-4DBA-BF7E-1F0D6D75218A}"/>
            </a:ext>
          </a:extLst>
        </xdr:cNvPr>
        <xdr:cNvCxnSpPr/>
      </xdr:nvCxnSpPr>
      <xdr:spPr>
        <a:xfrm flipV="1">
          <a:off x="13703300" y="175494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97807</xdr:rowOff>
    </xdr:from>
    <xdr:ext cx="405111" cy="259045"/>
    <xdr:sp macro="" textlink="">
      <xdr:nvSpPr>
        <xdr:cNvPr id="639" name="n_1mainValue【庁舎】&#10;有形固定資産減価償却率">
          <a:extLst>
            <a:ext uri="{FF2B5EF4-FFF2-40B4-BE49-F238E27FC236}">
              <a16:creationId xmlns:a16="http://schemas.microsoft.com/office/drawing/2014/main" id="{6181EDDC-4B99-4BC1-A643-0886F5AC8F7E}"/>
            </a:ext>
          </a:extLst>
        </xdr:cNvPr>
        <xdr:cNvSpPr txBox="1"/>
      </xdr:nvSpPr>
      <xdr:spPr>
        <a:xfrm>
          <a:off x="152660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128832</xdr:rowOff>
    </xdr:from>
    <xdr:ext cx="405111" cy="259045"/>
    <xdr:sp macro="" textlink="">
      <xdr:nvSpPr>
        <xdr:cNvPr id="640" name="n_2mainValue【庁舎】&#10;有形固定資産減価償却率">
          <a:extLst>
            <a:ext uri="{FF2B5EF4-FFF2-40B4-BE49-F238E27FC236}">
              <a16:creationId xmlns:a16="http://schemas.microsoft.com/office/drawing/2014/main" id="{D86B15BB-CF87-40FC-84DB-4FCF5C4A7B6B}"/>
            </a:ext>
          </a:extLst>
        </xdr:cNvPr>
        <xdr:cNvSpPr txBox="1"/>
      </xdr:nvSpPr>
      <xdr:spPr>
        <a:xfrm>
          <a:off x="14389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156590</xdr:rowOff>
    </xdr:from>
    <xdr:ext cx="405111" cy="259045"/>
    <xdr:sp macro="" textlink="">
      <xdr:nvSpPr>
        <xdr:cNvPr id="641" name="n_3mainValue【庁舎】&#10;有形固定資産減価償却率">
          <a:extLst>
            <a:ext uri="{FF2B5EF4-FFF2-40B4-BE49-F238E27FC236}">
              <a16:creationId xmlns:a16="http://schemas.microsoft.com/office/drawing/2014/main" id="{A5DF96A6-9647-4F9C-AC81-BBA774348047}"/>
            </a:ext>
          </a:extLst>
        </xdr:cNvPr>
        <xdr:cNvSpPr txBox="1"/>
      </xdr:nvSpPr>
      <xdr:spPr>
        <a:xfrm>
          <a:off x="13500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id="{88249A21-77FC-4BE2-96A3-DB64916E00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id="{EA13FF0A-7B91-4B47-9065-801773CEF2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id="{FAFF4B48-3213-46B5-BAF0-BB79E041BFF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id="{45728EF6-557F-474F-8089-8C5A8255B0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id="{9016FBC2-C230-4B73-98C9-29DDD986E4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id="{CEFBCEEC-05A5-45E2-B820-5A30CAB9757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id="{4720412F-58F6-4BDE-8633-9640933F6F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id="{08C7DC02-F23D-40EB-8FC6-0EC3024A6E9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a:extLst>
            <a:ext uri="{FF2B5EF4-FFF2-40B4-BE49-F238E27FC236}">
              <a16:creationId xmlns:a16="http://schemas.microsoft.com/office/drawing/2014/main" id="{14D27E7C-DB78-4796-98A9-48D809B15A6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a:extLst>
            <a:ext uri="{FF2B5EF4-FFF2-40B4-BE49-F238E27FC236}">
              <a16:creationId xmlns:a16="http://schemas.microsoft.com/office/drawing/2014/main" id="{308A0938-35FE-4180-8F60-7706C6272E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a:extLst>
            <a:ext uri="{FF2B5EF4-FFF2-40B4-BE49-F238E27FC236}">
              <a16:creationId xmlns:a16="http://schemas.microsoft.com/office/drawing/2014/main" id="{EC592F13-B0BF-40A4-8D59-7004B1CB837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CC20D1C2-A693-4D43-9733-92DCE773D79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a:extLst>
            <a:ext uri="{FF2B5EF4-FFF2-40B4-BE49-F238E27FC236}">
              <a16:creationId xmlns:a16="http://schemas.microsoft.com/office/drawing/2014/main" id="{43D5CFD2-3004-4222-85CA-081DC25DC62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a:extLst>
            <a:ext uri="{FF2B5EF4-FFF2-40B4-BE49-F238E27FC236}">
              <a16:creationId xmlns:a16="http://schemas.microsoft.com/office/drawing/2014/main" id="{6206BBF4-32FD-49C8-B704-BAB8C561565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a:extLst>
            <a:ext uri="{FF2B5EF4-FFF2-40B4-BE49-F238E27FC236}">
              <a16:creationId xmlns:a16="http://schemas.microsoft.com/office/drawing/2014/main" id="{761A2C8E-4189-48CA-8C10-EF8782E18A0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a:extLst>
            <a:ext uri="{FF2B5EF4-FFF2-40B4-BE49-F238E27FC236}">
              <a16:creationId xmlns:a16="http://schemas.microsoft.com/office/drawing/2014/main" id="{407E02C8-D31F-4CEE-BEA8-471BE9177C1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a:extLst>
            <a:ext uri="{FF2B5EF4-FFF2-40B4-BE49-F238E27FC236}">
              <a16:creationId xmlns:a16="http://schemas.microsoft.com/office/drawing/2014/main" id="{9B84D3A6-B2E9-4C8C-89CE-3C8895C10C8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a:extLst>
            <a:ext uri="{FF2B5EF4-FFF2-40B4-BE49-F238E27FC236}">
              <a16:creationId xmlns:a16="http://schemas.microsoft.com/office/drawing/2014/main" id="{1C2801ED-B695-4729-A427-86768523E4B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a:extLst>
            <a:ext uri="{FF2B5EF4-FFF2-40B4-BE49-F238E27FC236}">
              <a16:creationId xmlns:a16="http://schemas.microsoft.com/office/drawing/2014/main" id="{21609557-BAF6-4041-BBDA-7381F3EA878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a:extLst>
            <a:ext uri="{FF2B5EF4-FFF2-40B4-BE49-F238E27FC236}">
              <a16:creationId xmlns:a16="http://schemas.microsoft.com/office/drawing/2014/main" id="{8BDD2C48-C620-491A-830B-920CE6B2A73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id="{E02024D2-16D7-4840-8DA7-FB01EDA0A0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F02FED0F-320D-4208-B23E-CA21435B1A9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a:extLst>
            <a:ext uri="{FF2B5EF4-FFF2-40B4-BE49-F238E27FC236}">
              <a16:creationId xmlns:a16="http://schemas.microsoft.com/office/drawing/2014/main" id="{18AC4AC1-5B16-4D9C-B4C3-5982F056A4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65" name="直線コネクタ 664">
          <a:extLst>
            <a:ext uri="{FF2B5EF4-FFF2-40B4-BE49-F238E27FC236}">
              <a16:creationId xmlns:a16="http://schemas.microsoft.com/office/drawing/2014/main" id="{E083D6E8-BA3A-4095-9FD5-CDCFC0C65DC1}"/>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66" name="【庁舎】&#10;一人当たり面積最小値テキスト">
          <a:extLst>
            <a:ext uri="{FF2B5EF4-FFF2-40B4-BE49-F238E27FC236}">
              <a16:creationId xmlns:a16="http://schemas.microsoft.com/office/drawing/2014/main" id="{B00A2DD2-C853-41BA-8247-A06F6EB5D9B4}"/>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67" name="直線コネクタ 666">
          <a:extLst>
            <a:ext uri="{FF2B5EF4-FFF2-40B4-BE49-F238E27FC236}">
              <a16:creationId xmlns:a16="http://schemas.microsoft.com/office/drawing/2014/main" id="{64953A8A-67D9-4610-83EC-83038C7775A5}"/>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68" name="【庁舎】&#10;一人当たり面積最大値テキスト">
          <a:extLst>
            <a:ext uri="{FF2B5EF4-FFF2-40B4-BE49-F238E27FC236}">
              <a16:creationId xmlns:a16="http://schemas.microsoft.com/office/drawing/2014/main" id="{8EF3CE31-0612-4F7D-9CC0-64A51CE718AD}"/>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69" name="直線コネクタ 668">
          <a:extLst>
            <a:ext uri="{FF2B5EF4-FFF2-40B4-BE49-F238E27FC236}">
              <a16:creationId xmlns:a16="http://schemas.microsoft.com/office/drawing/2014/main" id="{E495037B-B735-4158-BC38-755D5CED2AAF}"/>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70" name="【庁舎】&#10;一人当たり面積平均値テキスト">
          <a:extLst>
            <a:ext uri="{FF2B5EF4-FFF2-40B4-BE49-F238E27FC236}">
              <a16:creationId xmlns:a16="http://schemas.microsoft.com/office/drawing/2014/main" id="{EADDDDF9-CAC6-4DF3-8796-8ACE7AEBB468}"/>
            </a:ext>
          </a:extLst>
        </xdr:cNvPr>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71" name="フローチャート: 判断 670">
          <a:extLst>
            <a:ext uri="{FF2B5EF4-FFF2-40B4-BE49-F238E27FC236}">
              <a16:creationId xmlns:a16="http://schemas.microsoft.com/office/drawing/2014/main" id="{86B8FA71-C1E6-4C98-B778-74C6DA4FA959}"/>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72" name="フローチャート: 判断 671">
          <a:extLst>
            <a:ext uri="{FF2B5EF4-FFF2-40B4-BE49-F238E27FC236}">
              <a16:creationId xmlns:a16="http://schemas.microsoft.com/office/drawing/2014/main" id="{834D717A-B48E-4F2D-90EE-6F013A1C3F4C}"/>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673" name="n_1aveValue【庁舎】&#10;一人当たり面積">
          <a:extLst>
            <a:ext uri="{FF2B5EF4-FFF2-40B4-BE49-F238E27FC236}">
              <a16:creationId xmlns:a16="http://schemas.microsoft.com/office/drawing/2014/main" id="{8F249F83-936F-49D2-B7FB-D077DF0128EE}"/>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674" name="フローチャート: 判断 673">
          <a:extLst>
            <a:ext uri="{FF2B5EF4-FFF2-40B4-BE49-F238E27FC236}">
              <a16:creationId xmlns:a16="http://schemas.microsoft.com/office/drawing/2014/main" id="{3FF2C510-627B-4490-A0DC-D0FE5681C941}"/>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675" name="n_2aveValue【庁舎】&#10;一人当たり面積">
          <a:extLst>
            <a:ext uri="{FF2B5EF4-FFF2-40B4-BE49-F238E27FC236}">
              <a16:creationId xmlns:a16="http://schemas.microsoft.com/office/drawing/2014/main" id="{2428806F-9908-4B3A-A02B-A56E35D32CD7}"/>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676" name="フローチャート: 判断 675">
          <a:extLst>
            <a:ext uri="{FF2B5EF4-FFF2-40B4-BE49-F238E27FC236}">
              <a16:creationId xmlns:a16="http://schemas.microsoft.com/office/drawing/2014/main" id="{694F1E9B-A72C-4E2E-A936-A3288C491F24}"/>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677" name="n_3aveValue【庁舎】&#10;一人当たり面積">
          <a:extLst>
            <a:ext uri="{FF2B5EF4-FFF2-40B4-BE49-F238E27FC236}">
              <a16:creationId xmlns:a16="http://schemas.microsoft.com/office/drawing/2014/main" id="{BC32402F-8C82-4C7D-A08B-25649BE98FD4}"/>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F6F0109-D89D-4E8C-A26D-80F5BCC647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4DBA1B9-8242-42E6-8033-3594DFDB145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E782503-008D-43BB-BA86-51E53C40D3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D24FCBA-D368-4CC3-B35E-0A02DE76CC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57108E16-A9BF-476B-B8DF-2B4B661A20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30480</xdr:rowOff>
    </xdr:from>
    <xdr:to>
      <xdr:col>116</xdr:col>
      <xdr:colOff>114300</xdr:colOff>
      <xdr:row>104</xdr:row>
      <xdr:rowOff>132080</xdr:rowOff>
    </xdr:to>
    <xdr:sp macro="" textlink="">
      <xdr:nvSpPr>
        <xdr:cNvPr id="683" name="楕円 682">
          <a:extLst>
            <a:ext uri="{FF2B5EF4-FFF2-40B4-BE49-F238E27FC236}">
              <a16:creationId xmlns:a16="http://schemas.microsoft.com/office/drawing/2014/main" id="{B2F04D06-57BF-4F25-B433-5E2B8E4B696C}"/>
            </a:ext>
          </a:extLst>
        </xdr:cNvPr>
        <xdr:cNvSpPr/>
      </xdr:nvSpPr>
      <xdr:spPr>
        <a:xfrm>
          <a:off x="221107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53357</xdr:rowOff>
    </xdr:from>
    <xdr:ext cx="469744" cy="259045"/>
    <xdr:sp macro="" textlink="">
      <xdr:nvSpPr>
        <xdr:cNvPr id="684" name="【庁舎】&#10;一人当たり面積該当値テキスト">
          <a:extLst>
            <a:ext uri="{FF2B5EF4-FFF2-40B4-BE49-F238E27FC236}">
              <a16:creationId xmlns:a16="http://schemas.microsoft.com/office/drawing/2014/main" id="{EA4C0506-F28D-4EF6-9564-102771A57883}"/>
            </a:ext>
          </a:extLst>
        </xdr:cNvPr>
        <xdr:cNvSpPr txBox="1"/>
      </xdr:nvSpPr>
      <xdr:spPr>
        <a:xfrm>
          <a:off x="22199600" y="177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685" name="楕円 684">
          <a:extLst>
            <a:ext uri="{FF2B5EF4-FFF2-40B4-BE49-F238E27FC236}">
              <a16:creationId xmlns:a16="http://schemas.microsoft.com/office/drawing/2014/main" id="{24F3866D-0D84-41F7-AB87-5712363C5784}"/>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81280</xdr:rowOff>
    </xdr:from>
    <xdr:to>
      <xdr:col>116</xdr:col>
      <xdr:colOff>63500</xdr:colOff>
      <xdr:row>106</xdr:row>
      <xdr:rowOff>99061</xdr:rowOff>
    </xdr:to>
    <xdr:cxnSp macro="">
      <xdr:nvCxnSpPr>
        <xdr:cNvPr id="686" name="直線コネクタ 685">
          <a:extLst>
            <a:ext uri="{FF2B5EF4-FFF2-40B4-BE49-F238E27FC236}">
              <a16:creationId xmlns:a16="http://schemas.microsoft.com/office/drawing/2014/main" id="{AFAE8274-2F2D-4868-B4A6-41A2F1CA8321}"/>
            </a:ext>
          </a:extLst>
        </xdr:cNvPr>
        <xdr:cNvCxnSpPr/>
      </xdr:nvCxnSpPr>
      <xdr:spPr>
        <a:xfrm flipV="1">
          <a:off x="21323300" y="17912080"/>
          <a:ext cx="838200" cy="36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50800</xdr:rowOff>
    </xdr:from>
    <xdr:to>
      <xdr:col>107</xdr:col>
      <xdr:colOff>101600</xdr:colOff>
      <xdr:row>106</xdr:row>
      <xdr:rowOff>152400</xdr:rowOff>
    </xdr:to>
    <xdr:sp macro="" textlink="">
      <xdr:nvSpPr>
        <xdr:cNvPr id="687" name="楕円 686">
          <a:extLst>
            <a:ext uri="{FF2B5EF4-FFF2-40B4-BE49-F238E27FC236}">
              <a16:creationId xmlns:a16="http://schemas.microsoft.com/office/drawing/2014/main" id="{A8AFEDE8-596D-4362-929C-AA23853C4A13}"/>
            </a:ext>
          </a:extLst>
        </xdr:cNvPr>
        <xdr:cNvSpPr/>
      </xdr:nvSpPr>
      <xdr:spPr>
        <a:xfrm>
          <a:off x="20383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101600</xdr:rowOff>
    </xdr:to>
    <xdr:cxnSp macro="">
      <xdr:nvCxnSpPr>
        <xdr:cNvPr id="688" name="直線コネクタ 687">
          <a:extLst>
            <a:ext uri="{FF2B5EF4-FFF2-40B4-BE49-F238E27FC236}">
              <a16:creationId xmlns:a16="http://schemas.microsoft.com/office/drawing/2014/main" id="{6BE03D09-0300-4947-BB61-1EEE1D0E23C4}"/>
            </a:ext>
          </a:extLst>
        </xdr:cNvPr>
        <xdr:cNvCxnSpPr/>
      </xdr:nvCxnSpPr>
      <xdr:spPr>
        <a:xfrm flipV="1">
          <a:off x="20434300" y="18272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54611</xdr:rowOff>
    </xdr:from>
    <xdr:to>
      <xdr:col>102</xdr:col>
      <xdr:colOff>165100</xdr:colOff>
      <xdr:row>106</xdr:row>
      <xdr:rowOff>156211</xdr:rowOff>
    </xdr:to>
    <xdr:sp macro="" textlink="">
      <xdr:nvSpPr>
        <xdr:cNvPr id="689" name="楕円 688">
          <a:extLst>
            <a:ext uri="{FF2B5EF4-FFF2-40B4-BE49-F238E27FC236}">
              <a16:creationId xmlns:a16="http://schemas.microsoft.com/office/drawing/2014/main" id="{9FCE7BF5-9803-4BB1-B81B-24ECE03F3E4E}"/>
            </a:ext>
          </a:extLst>
        </xdr:cNvPr>
        <xdr:cNvSpPr/>
      </xdr:nvSpPr>
      <xdr:spPr>
        <a:xfrm>
          <a:off x="19494500" y="182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101600</xdr:rowOff>
    </xdr:from>
    <xdr:to>
      <xdr:col>107</xdr:col>
      <xdr:colOff>50800</xdr:colOff>
      <xdr:row>106</xdr:row>
      <xdr:rowOff>105411</xdr:rowOff>
    </xdr:to>
    <xdr:cxnSp macro="">
      <xdr:nvCxnSpPr>
        <xdr:cNvPr id="690" name="直線コネクタ 689">
          <a:extLst>
            <a:ext uri="{FF2B5EF4-FFF2-40B4-BE49-F238E27FC236}">
              <a16:creationId xmlns:a16="http://schemas.microsoft.com/office/drawing/2014/main" id="{F0FC968B-2463-4C7D-9237-EF0625B6160A}"/>
            </a:ext>
          </a:extLst>
        </xdr:cNvPr>
        <xdr:cNvCxnSpPr/>
      </xdr:nvCxnSpPr>
      <xdr:spPr>
        <a:xfrm flipV="1">
          <a:off x="19545300" y="18275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691" name="n_1mainValue【庁舎】&#10;一人当たり面積">
          <a:extLst>
            <a:ext uri="{FF2B5EF4-FFF2-40B4-BE49-F238E27FC236}">
              <a16:creationId xmlns:a16="http://schemas.microsoft.com/office/drawing/2014/main" id="{E0C7CDF9-389E-4B60-A5F5-446E5C6C2246}"/>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143527</xdr:rowOff>
    </xdr:from>
    <xdr:ext cx="469744" cy="259045"/>
    <xdr:sp macro="" textlink="">
      <xdr:nvSpPr>
        <xdr:cNvPr id="692" name="n_2mainValue【庁舎】&#10;一人当たり面積">
          <a:extLst>
            <a:ext uri="{FF2B5EF4-FFF2-40B4-BE49-F238E27FC236}">
              <a16:creationId xmlns:a16="http://schemas.microsoft.com/office/drawing/2014/main" id="{8EC7FC57-39BD-4AF8-8BB8-738E325F2FB7}"/>
            </a:ext>
          </a:extLst>
        </xdr:cNvPr>
        <xdr:cNvSpPr txBox="1"/>
      </xdr:nvSpPr>
      <xdr:spPr>
        <a:xfrm>
          <a:off x="20199427" y="183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147338</xdr:rowOff>
    </xdr:from>
    <xdr:ext cx="469744" cy="259045"/>
    <xdr:sp macro="" textlink="">
      <xdr:nvSpPr>
        <xdr:cNvPr id="693" name="n_3mainValue【庁舎】&#10;一人当たり面積">
          <a:extLst>
            <a:ext uri="{FF2B5EF4-FFF2-40B4-BE49-F238E27FC236}">
              <a16:creationId xmlns:a16="http://schemas.microsoft.com/office/drawing/2014/main" id="{06916432-E39E-4DEE-A8B2-EBB54A44DEE6}"/>
            </a:ext>
          </a:extLst>
        </xdr:cNvPr>
        <xdr:cNvSpPr txBox="1"/>
      </xdr:nvSpPr>
      <xdr:spPr>
        <a:xfrm>
          <a:off x="19310427" y="183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2BA82558-961C-4C8C-8838-49B7F4DA43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F3B7AD28-382C-4D51-828D-1A428567DA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F01149FE-B741-4099-8C6E-06463E4850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の有形固定資産減価償却率が高くなっている。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保健センター</a:t>
          </a:r>
          <a:r>
            <a:rPr kumimoji="1" lang="ja-JP" altLang="en-US" sz="1100">
              <a:solidFill>
                <a:schemeClr val="dk1"/>
              </a:solidFill>
              <a:effectLst/>
              <a:latin typeface="+mn-lt"/>
              <a:ea typeface="+mn-ea"/>
              <a:cs typeface="+mn-cs"/>
            </a:rPr>
            <a:t>については昭和</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年建築であり、施設や</a:t>
          </a:r>
          <a:r>
            <a:rPr kumimoji="1" lang="ja-JP" altLang="ja-JP" sz="1100">
              <a:solidFill>
                <a:schemeClr val="dk1"/>
              </a:solidFill>
              <a:effectLst/>
              <a:latin typeface="+mn-lt"/>
              <a:ea typeface="+mn-ea"/>
              <a:cs typeface="+mn-cs"/>
            </a:rPr>
            <a:t>設備の老朽化</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見られて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今後、改修や更新等の検討が要される。</a:t>
          </a:r>
          <a:endParaRPr lang="ja-JP" altLang="ja-JP">
            <a:effectLst/>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年度まで有形固定資産減価償却率が類似団体平均を上回っていた庁舎については、</a:t>
          </a:r>
          <a:r>
            <a:rPr kumimoji="1" lang="ja-JP" altLang="ja-JP" sz="1100">
              <a:solidFill>
                <a:schemeClr val="dk1"/>
              </a:solidFill>
              <a:effectLst/>
              <a:latin typeface="+mn-lt"/>
              <a:ea typeface="+mn-ea"/>
              <a:cs typeface="+mn-cs"/>
            </a:rPr>
            <a:t>役場</a:t>
          </a:r>
          <a:r>
            <a:rPr kumimoji="1" lang="ja-JP" altLang="en-US" sz="1100">
              <a:solidFill>
                <a:schemeClr val="dk1"/>
              </a:solidFill>
              <a:effectLst/>
              <a:latin typeface="+mn-lt"/>
              <a:ea typeface="+mn-ea"/>
              <a:cs typeface="+mn-cs"/>
            </a:rPr>
            <a:t>本</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建替え工事が完了し</a:t>
          </a:r>
          <a:r>
            <a:rPr kumimoji="1" lang="ja-JP" altLang="en-US" sz="1100">
              <a:solidFill>
                <a:schemeClr val="dk1"/>
              </a:solidFill>
              <a:effectLst/>
              <a:latin typeface="+mn-lt"/>
              <a:ea typeface="+mn-ea"/>
              <a:cs typeface="+mn-cs"/>
            </a:rPr>
            <a:t>たため、大幅な減少となった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その他、老朽化が顕著な支所庁舎についても建替え等が検討されており、今後数値の改善が見込まれる。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今年度数値において庁舎の</a:t>
          </a:r>
          <a:r>
            <a:rPr kumimoji="1" lang="ja-JP" altLang="ja-JP" sz="1100">
              <a:solidFill>
                <a:schemeClr val="dk1"/>
              </a:solidFill>
              <a:effectLst/>
              <a:latin typeface="+mn-lt"/>
              <a:ea typeface="+mn-ea"/>
              <a:cs typeface="+mn-cs"/>
            </a:rPr>
            <a:t>一人当たりの面積について</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増加となっ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が、これは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年度末</a:t>
          </a:r>
          <a:r>
            <a:rPr kumimoji="1" lang="ja-JP" altLang="ja-JP" sz="1100">
              <a:solidFill>
                <a:schemeClr val="dk1"/>
              </a:solidFill>
              <a:effectLst/>
              <a:latin typeface="+mn-lt"/>
              <a:ea typeface="+mn-ea"/>
              <a:cs typeface="+mn-cs"/>
            </a:rPr>
            <a:t>時点では旧本庁舎が</a:t>
          </a:r>
          <a:r>
            <a:rPr kumimoji="1" lang="ja-JP" altLang="en-US" sz="1100">
              <a:solidFill>
                <a:schemeClr val="dk1"/>
              </a:solidFill>
              <a:effectLst/>
              <a:latin typeface="+mn-lt"/>
              <a:ea typeface="+mn-ea"/>
              <a:cs typeface="+mn-cs"/>
            </a:rPr>
            <a:t>新庁舎と並行して存在していた</a:t>
          </a:r>
          <a:r>
            <a:rPr kumimoji="1" lang="ja-JP" altLang="ja-JP" sz="1100">
              <a:solidFill>
                <a:schemeClr val="dk1"/>
              </a:solidFill>
              <a:effectLst/>
              <a:latin typeface="+mn-lt"/>
              <a:ea typeface="+mn-ea"/>
              <a:cs typeface="+mn-cs"/>
            </a:rPr>
            <a:t>ためであり、</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については減少となる。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施設維持に要するコスト縮減と同時に、サービスの質の向上を</a:t>
          </a:r>
          <a:r>
            <a:rPr kumimoji="1" lang="ja-JP" altLang="en-US" sz="1100">
              <a:solidFill>
                <a:schemeClr val="dk1"/>
              </a:solidFill>
              <a:effectLst/>
              <a:latin typeface="+mn-lt"/>
              <a:ea typeface="+mn-ea"/>
              <a:cs typeface="+mn-cs"/>
            </a:rPr>
            <a:t>行えるよう</a:t>
          </a:r>
          <a:r>
            <a:rPr kumimoji="1" lang="ja-JP" altLang="ja-JP" sz="1100">
              <a:solidFill>
                <a:schemeClr val="dk1"/>
              </a:solidFill>
              <a:effectLst/>
              <a:latin typeface="+mn-lt"/>
              <a:ea typeface="+mn-ea"/>
              <a:cs typeface="+mn-cs"/>
            </a:rPr>
            <a:t>検討を重ね、健全な行財政運営に努める。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の基準財政需要額は、私立保育園・認定こども園の入所人数が増えたことによる社会福祉費増及び合併特例債の償還額の増等により昨年度よりも増額となった。基準財政収入額も地方消費税交付金の清算基準の変更により増額となっている。それぞれの増額の割合がほぼ同率だったため、財政力指数は前年度同様の０．５２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類似団体平均及び全国平均を上回ってはいるものの、減少傾向であるため税の徴収強化等により歳入の確保に努めていく。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42</xdr:row>
      <xdr:rowOff>170180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162137</xdr:rowOff>
    </xdr:from>
    <xdr:to>
      <xdr:col>19</xdr:col>
      <xdr:colOff>133350</xdr:colOff>
      <xdr:row>42</xdr:row>
      <xdr:rowOff>170180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6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162137</xdr:rowOff>
    </xdr:from>
    <xdr:to>
      <xdr:col>15</xdr:col>
      <xdr:colOff>82550</xdr:colOff>
      <xdr:row>42</xdr:row>
      <xdr:rowOff>162137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63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154094</xdr:rowOff>
    </xdr:from>
    <xdr:to>
      <xdr:col>11</xdr:col>
      <xdr:colOff>31750</xdr:colOff>
      <xdr:row>42</xdr:row>
      <xdr:rowOff>162137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135907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111337</xdr:rowOff>
    </xdr:from>
    <xdr:to>
      <xdr:col>15</xdr:col>
      <xdr:colOff>133350</xdr:colOff>
      <xdr:row>43</xdr:row>
      <xdr:rowOff>41487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51664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111337</xdr:rowOff>
    </xdr:from>
    <xdr:to>
      <xdr:col>11</xdr:col>
      <xdr:colOff>82550</xdr:colOff>
      <xdr:row>43</xdr:row>
      <xdr:rowOff>41487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51664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103294</xdr:rowOff>
    </xdr:from>
    <xdr:to>
      <xdr:col>7</xdr:col>
      <xdr:colOff>31750</xdr:colOff>
      <xdr:row>43</xdr:row>
      <xdr:rowOff>33444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18221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経常収支比率は８８．１％となり、前年度比で１．６ポイント減少した。</a:t>
          </a:r>
        </a:p>
        <a:p>
          <a:r>
            <a:rPr kumimoji="1" lang="ja-JP" altLang="en-US" sz="1300">
              <a:latin typeface="ＭＳ Ｐゴシック" panose="020B0600070205080204" pitchFamily="50" charset="-128"/>
              <a:ea typeface="ＭＳ Ｐゴシック" panose="020B0600070205080204" pitchFamily="50" charset="-128"/>
            </a:rPr>
            <a:t>これは、地方税及び地方消費税交付金の増及び補助費等分の減によるものである。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比率は減少となったが、公債費分については増となっている。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公債費については今後も長期的な償還が要されることから、国や県の補助事業等の積極的な活用を行うなど、自主財源の更なる確保に努めていく。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49022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4460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64</xdr:row>
      <xdr:rowOff>49022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544048"/>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3556</xdr:rowOff>
    </xdr:from>
    <xdr:to>
      <xdr:col>15</xdr:col>
      <xdr:colOff>82550</xdr:colOff>
      <xdr:row>61</xdr:row>
      <xdr:rowOff>85598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620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3556</xdr:rowOff>
    </xdr:from>
    <xdr:to>
      <xdr:col>11</xdr:col>
      <xdr:colOff>31750</xdr:colOff>
      <xdr:row>61</xdr:row>
      <xdr:rowOff>114554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6200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108983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124206</xdr:rowOff>
    </xdr:from>
    <xdr:to>
      <xdr:col>11</xdr:col>
      <xdr:colOff>82550</xdr:colOff>
      <xdr:row>61</xdr:row>
      <xdr:rowOff>54356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64533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人件費は職員の新陳代謝により減となっているが、物件費は新庁舎建設事業に伴う備品の購入により増額となっている。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物件費における各種委託料の減額等について努めて行きたい。委託料については、職員ができることは直営で行うなど、今後も経費削減に努めていく。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38266</xdr:rowOff>
    </xdr:from>
    <xdr:to>
      <xdr:col>23</xdr:col>
      <xdr:colOff>133350</xdr:colOff>
      <xdr:row>81</xdr:row>
      <xdr:rowOff>64709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25716"/>
          <a:ext cx="8382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29769</xdr:rowOff>
    </xdr:from>
    <xdr:to>
      <xdr:col>19</xdr:col>
      <xdr:colOff>133350</xdr:colOff>
      <xdr:row>81</xdr:row>
      <xdr:rowOff>38266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17219"/>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29769</xdr:rowOff>
    </xdr:from>
    <xdr:to>
      <xdr:col>15</xdr:col>
      <xdr:colOff>82550</xdr:colOff>
      <xdr:row>81</xdr:row>
      <xdr:rowOff>33866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917219"/>
          <a:ext cx="8890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31835</xdr:rowOff>
    </xdr:from>
    <xdr:to>
      <xdr:col>11</xdr:col>
      <xdr:colOff>31750</xdr:colOff>
      <xdr:row>81</xdr:row>
      <xdr:rowOff>33866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19285"/>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13909</xdr:rowOff>
    </xdr:from>
    <xdr:to>
      <xdr:col>23</xdr:col>
      <xdr:colOff>184150</xdr:colOff>
      <xdr:row>81</xdr:row>
      <xdr:rowOff>115509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30436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158916</xdr:rowOff>
    </xdr:from>
    <xdr:to>
      <xdr:col>19</xdr:col>
      <xdr:colOff>184150</xdr:colOff>
      <xdr:row>81</xdr:row>
      <xdr:rowOff>89066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99243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4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150419</xdr:rowOff>
    </xdr:from>
    <xdr:to>
      <xdr:col>15</xdr:col>
      <xdr:colOff>133350</xdr:colOff>
      <xdr:row>81</xdr:row>
      <xdr:rowOff>80569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90746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154516</xdr:rowOff>
    </xdr:from>
    <xdr:to>
      <xdr:col>11</xdr:col>
      <xdr:colOff>82550</xdr:colOff>
      <xdr:row>81</xdr:row>
      <xdr:rowOff>84666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94843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152485</xdr:rowOff>
    </xdr:from>
    <xdr:to>
      <xdr:col>7</xdr:col>
      <xdr:colOff>31750</xdr:colOff>
      <xdr:row>81</xdr:row>
      <xdr:rowOff>82635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92812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3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神川町の平成３０年度数値では、依然として全国市平均や全国町村平均を上回っている。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今後も引き続き国や県の給与水準等の動向を注視しする等、給与水準の適正化を図る必要がある。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114905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335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68943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159959</xdr:rowOff>
    </xdr:from>
    <xdr:to>
      <xdr:col>72</xdr:col>
      <xdr:colOff>203200</xdr:colOff>
      <xdr:row>88</xdr:row>
      <xdr:rowOff>68943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0761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159959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956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64105</xdr:rowOff>
    </xdr:from>
    <xdr:to>
      <xdr:col>81</xdr:col>
      <xdr:colOff>95250</xdr:colOff>
      <xdr:row>88</xdr:row>
      <xdr:rowOff>165705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131432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4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１月１日に行われた神川町・神泉村の合併後、平成１８～２２年度は退職者に対して新規職員の採用をしないという職員削減方針が実施され、職員数は減少傾向にあった。その後平成２３年度からは、退職者数の補充による職員採用を退職者の半数にとどめる等して職員数の削減を継続させ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しかし依然として人口千人当たりの職員数は、埼玉県平均値を大きく上回っている。今後は計画的な職員採用を実施し、適切な定員管理を実施していく。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10922</xdr:rowOff>
    </xdr:from>
    <xdr:to>
      <xdr:col>81</xdr:col>
      <xdr:colOff>44450</xdr:colOff>
      <xdr:row>60</xdr:row>
      <xdr:rowOff>35856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97922"/>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10922</xdr:rowOff>
    </xdr:from>
    <xdr:to>
      <xdr:col>77</xdr:col>
      <xdr:colOff>44450</xdr:colOff>
      <xdr:row>60</xdr:row>
      <xdr:rowOff>16552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9792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6900</xdr:rowOff>
    </xdr:from>
    <xdr:to>
      <xdr:col>72</xdr:col>
      <xdr:colOff>203200</xdr:colOff>
      <xdr:row>60</xdr:row>
      <xdr:rowOff>16552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939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157438</xdr:rowOff>
    </xdr:from>
    <xdr:to>
      <xdr:col>68</xdr:col>
      <xdr:colOff>152400</xdr:colOff>
      <xdr:row>60</xdr:row>
      <xdr:rowOff>6900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7298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156506</xdr:rowOff>
    </xdr:from>
    <xdr:to>
      <xdr:col>81</xdr:col>
      <xdr:colOff>95250</xdr:colOff>
      <xdr:row>60</xdr:row>
      <xdr:rowOff>86656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1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131572</xdr:rowOff>
    </xdr:from>
    <xdr:to>
      <xdr:col>77</xdr:col>
      <xdr:colOff>95250</xdr:colOff>
      <xdr:row>60</xdr:row>
      <xdr:rowOff>61722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71899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137202</xdr:rowOff>
    </xdr:from>
    <xdr:to>
      <xdr:col>73</xdr:col>
      <xdr:colOff>44450</xdr:colOff>
      <xdr:row>60</xdr:row>
      <xdr:rowOff>67352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77529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2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127550</xdr:rowOff>
    </xdr:from>
    <xdr:to>
      <xdr:col>68</xdr:col>
      <xdr:colOff>203200</xdr:colOff>
      <xdr:row>60</xdr:row>
      <xdr:rowOff>57700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67877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106638</xdr:rowOff>
    </xdr:from>
    <xdr:to>
      <xdr:col>64</xdr:col>
      <xdr:colOff>152400</xdr:colOff>
      <xdr:row>60</xdr:row>
      <xdr:rowOff>36788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46965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9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実質公債費比率は５．８％となり、前年度比で０．３ポイント増加した。</a:t>
          </a:r>
        </a:p>
        <a:p>
          <a:r>
            <a:rPr kumimoji="1" lang="ja-JP" altLang="en-US" sz="1300">
              <a:latin typeface="ＭＳ Ｐゴシック" panose="020B0600070205080204" pitchFamily="50" charset="-128"/>
              <a:ea typeface="ＭＳ Ｐゴシック" panose="020B0600070205080204" pitchFamily="50" charset="-128"/>
            </a:rPr>
            <a:t>これには、新庁舎建設事業（</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）に係る合併特例債の償還開始により、元利償還額が増加したことが主な要因となっている。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地方債活用の計画にあたっては、合併特例債等の交付税措置率の高いものを選択する等実質公債費比率の抑制に努めており、類似団体平均との比較では低い数値を維持している。しかし、今後も地方債活用を計画していることからも、継続して同数値の抑制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66826</xdr:rowOff>
    </xdr:from>
    <xdr:to>
      <xdr:col>81</xdr:col>
      <xdr:colOff>44450</xdr:colOff>
      <xdr:row>37</xdr:row>
      <xdr:rowOff>101298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4104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123372</xdr:rowOff>
    </xdr:from>
    <xdr:to>
      <xdr:col>77</xdr:col>
      <xdr:colOff>44450</xdr:colOff>
      <xdr:row>37</xdr:row>
      <xdr:rowOff>66826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2955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123372</xdr:rowOff>
    </xdr:from>
    <xdr:to>
      <xdr:col>72</xdr:col>
      <xdr:colOff>203200</xdr:colOff>
      <xdr:row>36</xdr:row>
      <xdr:rowOff>146352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2955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146352</xdr:rowOff>
    </xdr:from>
    <xdr:to>
      <xdr:col>68</xdr:col>
      <xdr:colOff>152400</xdr:colOff>
      <xdr:row>37</xdr:row>
      <xdr:rowOff>43845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185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104218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50498</xdr:rowOff>
    </xdr:from>
    <xdr:to>
      <xdr:col>81</xdr:col>
      <xdr:colOff>95250</xdr:colOff>
      <xdr:row>37</xdr:row>
      <xdr:rowOff>152098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67025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2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16026</xdr:rowOff>
    </xdr:from>
    <xdr:to>
      <xdr:col>77</xdr:col>
      <xdr:colOff>95250</xdr:colOff>
      <xdr:row>37</xdr:row>
      <xdr:rowOff>117626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127803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1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72572</xdr:rowOff>
    </xdr:from>
    <xdr:to>
      <xdr:col>73</xdr:col>
      <xdr:colOff>44450</xdr:colOff>
      <xdr:row>37</xdr:row>
      <xdr:rowOff>2722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12899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95552</xdr:rowOff>
    </xdr:from>
    <xdr:to>
      <xdr:col>68</xdr:col>
      <xdr:colOff>203200</xdr:colOff>
      <xdr:row>37</xdr:row>
      <xdr:rowOff>25702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35879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164495</xdr:rowOff>
    </xdr:from>
    <xdr:to>
      <xdr:col>64</xdr:col>
      <xdr:colOff>152400</xdr:colOff>
      <xdr:row>37</xdr:row>
      <xdr:rowOff>94645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104822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将来負担比率は前年度比で２．２ポイント増加し、２．９％となった。</a:t>
          </a:r>
        </a:p>
        <a:p>
          <a:r>
            <a:rPr kumimoji="1" lang="ja-JP" altLang="en-US" sz="1300">
              <a:latin typeface="ＭＳ Ｐゴシック" panose="020B0600070205080204" pitchFamily="50" charset="-128"/>
              <a:ea typeface="ＭＳ Ｐゴシック" panose="020B0600070205080204" pitchFamily="50" charset="-128"/>
            </a:rPr>
            <a:t>これは、新庁舎建設事業（</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）に係る合併特例債の発行に伴い、地方債現在高増加したことが主な要因となっている。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今後も地方債の活用を行う計画であると同時に既発債の償還が進むことから、増減の見込まれる将来負担比率を注視しつつ、交付税措置率の低い地方債の発行抑制を検討するなど適切な地方債の活用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92408</xdr:rowOff>
    </xdr:from>
    <xdr:to>
      <xdr:col>81</xdr:col>
      <xdr:colOff>44450</xdr:colOff>
      <xdr:row>13</xdr:row>
      <xdr:rowOff>117687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321258"/>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92408</xdr:rowOff>
    </xdr:from>
    <xdr:to>
      <xdr:col>77</xdr:col>
      <xdr:colOff>44450</xdr:colOff>
      <xdr:row>14</xdr:row>
      <xdr:rowOff>48502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321258"/>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153929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2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147562</xdr:rowOff>
    </xdr:from>
    <xdr:to>
      <xdr:col>72</xdr:col>
      <xdr:colOff>203200</xdr:colOff>
      <xdr:row>14</xdr:row>
      <xdr:rowOff>48502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3764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147562</xdr:rowOff>
    </xdr:from>
    <xdr:to>
      <xdr:col>68</xdr:col>
      <xdr:colOff>152400</xdr:colOff>
      <xdr:row>14</xdr:row>
      <xdr:rowOff>120892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3764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66887</xdr:rowOff>
    </xdr:from>
    <xdr:to>
      <xdr:col>81</xdr:col>
      <xdr:colOff>95250</xdr:colOff>
      <xdr:row>13</xdr:row>
      <xdr:rowOff>168487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159614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1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41608</xdr:rowOff>
    </xdr:from>
    <xdr:to>
      <xdr:col>77</xdr:col>
      <xdr:colOff>95250</xdr:colOff>
      <xdr:row>13</xdr:row>
      <xdr:rowOff>143208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2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153385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039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169152</xdr:rowOff>
    </xdr:from>
    <xdr:to>
      <xdr:col>73</xdr:col>
      <xdr:colOff>44450</xdr:colOff>
      <xdr:row>14</xdr:row>
      <xdr:rowOff>99302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109479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96762</xdr:rowOff>
    </xdr:from>
    <xdr:to>
      <xdr:col>68</xdr:col>
      <xdr:colOff>203200</xdr:colOff>
      <xdr:row>14</xdr:row>
      <xdr:rowOff>26912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37089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0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70092</xdr:rowOff>
    </xdr:from>
    <xdr:to>
      <xdr:col>64</xdr:col>
      <xdr:colOff>152400</xdr:colOff>
      <xdr:row>15</xdr:row>
      <xdr:rowOff>242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156469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55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人件費に係る経常収支比率は２５．５％となり、前年度比で１．１ポイント減少している。ｌこれは職員の新陳代謝によるものである。</a:t>
          </a:r>
        </a:p>
        <a:p>
          <a:r>
            <a:rPr kumimoji="1" lang="ja-JP" altLang="en-US" sz="1300">
              <a:latin typeface="ＭＳ Ｐゴシック" panose="020B0600070205080204" pitchFamily="50" charset="-128"/>
              <a:ea typeface="ＭＳ Ｐゴシック" panose="020B0600070205080204" pitchFamily="50" charset="-128"/>
            </a:rPr>
            <a:t>前年度に比べ減少はしたが、それでも埼玉県平均を若干上回っている。今後も引き続き適正な定員管理や時間外手当の縮減等、人件費の抑制に努めていく。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36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3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１１．４％となり、前年度比で０．５ポイント減少した。全国・埼玉県平均や類似団体平均を下回っており、経常収支比率も減少しているが、支出額としては役場新庁舎備品の購入経費により昨年度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職員で可能な範囲は直営で行う等による委託料の削減、施設の維持管理経費についての点検実施等に取り組み物件費の抑制に努めていく。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29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83457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61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0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18143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07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166206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138793</xdr:rowOff>
    </xdr:from>
    <xdr:to>
      <xdr:col>65</xdr:col>
      <xdr:colOff>53975</xdr:colOff>
      <xdr:row>14</xdr:row>
      <xdr:rowOff>68943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79120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４．７％となり前年度比で０．２ポイント減少した。臨時福祉給付金の皆減や児童手当の減によるものである。住民に求められる事業は多岐にわたるものの、必要な事業を見極め、支出の抑制を行うと同時に、効果的な扶助費支出を行う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101600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101600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63500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38100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その他に係る経常収支比率は１４．１％となり、前年度比で０．８ポイント増加している。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介護保険特別会計への繰り出し金の増によるものである。今後も当数値については各特別会計の事業運営による増減が生じることとなる。各会計の適切な事業運営により、繰出金等の安定した抑制を図っ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19231</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5681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4898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79647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893800" y="94898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79647</xdr:rowOff>
    </xdr:from>
    <xdr:to>
      <xdr:col>69</xdr:col>
      <xdr:colOff>92075</xdr:colOff>
      <xdr:row>55</xdr:row>
      <xdr:rowOff>92710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509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9089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1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156408</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9253</xdr:rowOff>
    </xdr:from>
    <xdr:to>
      <xdr:col>74</xdr:col>
      <xdr:colOff>31750</xdr:colOff>
      <xdr:row>55</xdr:row>
      <xdr:rowOff>110853</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121030</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28847</xdr:rowOff>
    </xdr:from>
    <xdr:to>
      <xdr:col>69</xdr:col>
      <xdr:colOff>142875</xdr:colOff>
      <xdr:row>55</xdr:row>
      <xdr:rowOff>130447</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140624</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補助費等に係る経常収支比率は１４．２％となり、前年度比で２ポイント減少した。これは、土地改良区補助金の減及び広域負担金が減となったことによるものである。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しかし依然として埼玉県平均を上回っており、事業効果の見込めない補助金等の取り扱いについて積極的な見直しを図るなど、補助費等の抑制に努めていく。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769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427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83566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18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公債費に係る経常収支比率は、１８．２％となり前年度比で１．４ポイント増加している。これは合併特例債の償還額の増によるものである。</a:t>
          </a:r>
        </a:p>
        <a:p>
          <a:r>
            <a:rPr kumimoji="1" lang="ja-JP" altLang="en-US" sz="1300">
              <a:latin typeface="ＭＳ Ｐゴシック" panose="020B0600070205080204" pitchFamily="50" charset="-128"/>
              <a:ea typeface="ＭＳ Ｐゴシック" panose="020B0600070205080204" pitchFamily="50" charset="-128"/>
            </a:rPr>
            <a:t>類似団体平均や全国・埼玉県平均を上回っている状態だが、今後も大規模事業への地方債活用が計画されている。公共施設の保有量を含めた適切な管理等により、借入の抑制を行う必要がある。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44704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537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77</xdr:row>
      <xdr:rowOff>152146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794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49276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291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75</xdr:row>
      <xdr:rowOff>170435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24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公債費以外に係る経常収支比率は６９．９％となり、前年度比で３ポイント減少した。</a:t>
          </a:r>
        </a:p>
        <a:p>
          <a:r>
            <a:rPr kumimoji="1" lang="ja-JP" altLang="en-US" sz="1300">
              <a:latin typeface="ＭＳ Ｐゴシック" panose="020B0600070205080204" pitchFamily="50" charset="-128"/>
              <a:ea typeface="ＭＳ Ｐゴシック" panose="020B0600070205080204" pitchFamily="50" charset="-128"/>
            </a:rPr>
            <a:t>公債費については、予定される大規模事業に地方債の活用を計画していることを踏まえ、今後増加する見込みとなっている。これに合わせ、公債費以外についても、扶助費や物件費について更なる増加が見込まれる。今後は更なる事務事業の見直し等を行い、経常経費の抑制を図る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145287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38328"/>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145287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997180"/>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75</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969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49276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29697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164544</xdr:rowOff>
    </xdr:from>
    <xdr:to>
      <xdr:col>29</xdr:col>
      <xdr:colOff>127000</xdr:colOff>
      <xdr:row>18</xdr:row>
      <xdr:rowOff>1971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26819"/>
          <a:ext cx="6477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1971</xdr:rowOff>
    </xdr:from>
    <xdr:to>
      <xdr:col>26</xdr:col>
      <xdr:colOff>50800</xdr:colOff>
      <xdr:row>18</xdr:row>
      <xdr:rowOff>25585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5696"/>
          <a:ext cx="698500" cy="2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25585</xdr:rowOff>
    </xdr:from>
    <xdr:to>
      <xdr:col>22</xdr:col>
      <xdr:colOff>114300</xdr:colOff>
      <xdr:row>18</xdr:row>
      <xdr:rowOff>29182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9310"/>
          <a:ext cx="698500" cy="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17333</xdr:rowOff>
    </xdr:from>
    <xdr:to>
      <xdr:col>18</xdr:col>
      <xdr:colOff>177800</xdr:colOff>
      <xdr:row>18</xdr:row>
      <xdr:rowOff>29182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1058"/>
          <a:ext cx="698500" cy="1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113744</xdr:rowOff>
    </xdr:from>
    <xdr:to>
      <xdr:col>29</xdr:col>
      <xdr:colOff>177800</xdr:colOff>
      <xdr:row>18</xdr:row>
      <xdr:rowOff>43894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7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85821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122621</xdr:rowOff>
    </xdr:from>
    <xdr:to>
      <xdr:col>26</xdr:col>
      <xdr:colOff>101600</xdr:colOff>
      <xdr:row>18</xdr:row>
      <xdr:rowOff>52771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37548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146235</xdr:rowOff>
    </xdr:from>
    <xdr:to>
      <xdr:col>22</xdr:col>
      <xdr:colOff>165100</xdr:colOff>
      <xdr:row>18</xdr:row>
      <xdr:rowOff>76385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61162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149832</xdr:rowOff>
    </xdr:from>
    <xdr:to>
      <xdr:col>19</xdr:col>
      <xdr:colOff>38100</xdr:colOff>
      <xdr:row>18</xdr:row>
      <xdr:rowOff>79982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64759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137983</xdr:rowOff>
    </xdr:from>
    <xdr:to>
      <xdr:col>15</xdr:col>
      <xdr:colOff>101600</xdr:colOff>
      <xdr:row>18</xdr:row>
      <xdr:rowOff>68133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52910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171353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121190</xdr:rowOff>
    </xdr:from>
    <xdr:to>
      <xdr:col>29</xdr:col>
      <xdr:colOff>127000</xdr:colOff>
      <xdr:row>37</xdr:row>
      <xdr:rowOff>161175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45890"/>
          <a:ext cx="647700" cy="3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121190</xdr:rowOff>
    </xdr:from>
    <xdr:to>
      <xdr:col>26</xdr:col>
      <xdr:colOff>50800</xdr:colOff>
      <xdr:row>37</xdr:row>
      <xdr:rowOff>192627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45890"/>
          <a:ext cx="698500" cy="7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192627</xdr:rowOff>
    </xdr:from>
    <xdr:to>
      <xdr:col>22</xdr:col>
      <xdr:colOff>114300</xdr:colOff>
      <xdr:row>37</xdr:row>
      <xdr:rowOff>214040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17327"/>
          <a:ext cx="698500" cy="2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214040</xdr:rowOff>
    </xdr:from>
    <xdr:to>
      <xdr:col>18</xdr:col>
      <xdr:colOff>177800</xdr:colOff>
      <xdr:row>37</xdr:row>
      <xdr:rowOff>246558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38740"/>
          <a:ext cx="698500" cy="3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242098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5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110375</xdr:rowOff>
    </xdr:from>
    <xdr:to>
      <xdr:col>29</xdr:col>
      <xdr:colOff>177800</xdr:colOff>
      <xdr:row>37</xdr:row>
      <xdr:rowOff>211975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3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18952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70390</xdr:rowOff>
    </xdr:from>
    <xdr:to>
      <xdr:col>26</xdr:col>
      <xdr:colOff>101600</xdr:colOff>
      <xdr:row>37</xdr:row>
      <xdr:rowOff>171990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9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156767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8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141827</xdr:rowOff>
    </xdr:from>
    <xdr:to>
      <xdr:col>22</xdr:col>
      <xdr:colOff>165100</xdr:colOff>
      <xdr:row>37</xdr:row>
      <xdr:rowOff>243427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6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228204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5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163240</xdr:rowOff>
    </xdr:from>
    <xdr:to>
      <xdr:col>19</xdr:col>
      <xdr:colOff>38100</xdr:colOff>
      <xdr:row>37</xdr:row>
      <xdr:rowOff>264840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87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249617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195758</xdr:rowOff>
    </xdr:from>
    <xdr:to>
      <xdr:col>15</xdr:col>
      <xdr:colOff>101600</xdr:colOff>
      <xdr:row>37</xdr:row>
      <xdr:rowOff>297358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20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282135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0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63466</xdr:rowOff>
    </xdr:from>
    <xdr:to>
      <xdr:col>24</xdr:col>
      <xdr:colOff>63500</xdr:colOff>
      <xdr:row>37</xdr:row>
      <xdr:rowOff>74741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407116"/>
          <a:ext cx="8382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63466</xdr:rowOff>
    </xdr:from>
    <xdr:to>
      <xdr:col>19</xdr:col>
      <xdr:colOff>177800</xdr:colOff>
      <xdr:row>37</xdr:row>
      <xdr:rowOff>78161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0711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62881</xdr:rowOff>
    </xdr:from>
    <xdr:to>
      <xdr:col>15</xdr:col>
      <xdr:colOff>50800</xdr:colOff>
      <xdr:row>37</xdr:row>
      <xdr:rowOff>78161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06531"/>
          <a:ext cx="8890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49805</xdr:rowOff>
    </xdr:from>
    <xdr:to>
      <xdr:col>10</xdr:col>
      <xdr:colOff>114300</xdr:colOff>
      <xdr:row>37</xdr:row>
      <xdr:rowOff>62881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93455"/>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23941</xdr:rowOff>
    </xdr:from>
    <xdr:to>
      <xdr:col>24</xdr:col>
      <xdr:colOff>114300</xdr:colOff>
      <xdr:row>37</xdr:row>
      <xdr:rowOff>125541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6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2368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12666</xdr:rowOff>
    </xdr:from>
    <xdr:to>
      <xdr:col>20</xdr:col>
      <xdr:colOff>38100</xdr:colOff>
      <xdr:row>37</xdr:row>
      <xdr:rowOff>114266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5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105393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27361</xdr:rowOff>
    </xdr:from>
    <xdr:to>
      <xdr:col>15</xdr:col>
      <xdr:colOff>101600</xdr:colOff>
      <xdr:row>37</xdr:row>
      <xdr:rowOff>128961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120088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6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12081</xdr:rowOff>
    </xdr:from>
    <xdr:to>
      <xdr:col>10</xdr:col>
      <xdr:colOff>165100</xdr:colOff>
      <xdr:row>37</xdr:row>
      <xdr:rowOff>113681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104808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4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170455</xdr:rowOff>
    </xdr:from>
    <xdr:to>
      <xdr:col>6</xdr:col>
      <xdr:colOff>38100</xdr:colOff>
      <xdr:row>37</xdr:row>
      <xdr:rowOff>100605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91732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21966</xdr:rowOff>
    </xdr:from>
    <xdr:to>
      <xdr:col>24</xdr:col>
      <xdr:colOff>63500</xdr:colOff>
      <xdr:row>57</xdr:row>
      <xdr:rowOff>43089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94616"/>
          <a:ext cx="8382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43089</xdr:rowOff>
    </xdr:from>
    <xdr:to>
      <xdr:col>19</xdr:col>
      <xdr:colOff>177800</xdr:colOff>
      <xdr:row>57</xdr:row>
      <xdr:rowOff>45434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815739"/>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41653</xdr:rowOff>
    </xdr:from>
    <xdr:to>
      <xdr:col>15</xdr:col>
      <xdr:colOff>50800</xdr:colOff>
      <xdr:row>57</xdr:row>
      <xdr:rowOff>45434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814303"/>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41653</xdr:rowOff>
    </xdr:from>
    <xdr:to>
      <xdr:col>10</xdr:col>
      <xdr:colOff>114300</xdr:colOff>
      <xdr:row>57</xdr:row>
      <xdr:rowOff>51355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14303"/>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142616</xdr:rowOff>
    </xdr:from>
    <xdr:to>
      <xdr:col>24</xdr:col>
      <xdr:colOff>114300</xdr:colOff>
      <xdr:row>57</xdr:row>
      <xdr:rowOff>72766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57543</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163739</xdr:rowOff>
    </xdr:from>
    <xdr:to>
      <xdr:col>20</xdr:col>
      <xdr:colOff>38100</xdr:colOff>
      <xdr:row>57</xdr:row>
      <xdr:rowOff>93889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85016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8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166084</xdr:rowOff>
    </xdr:from>
    <xdr:to>
      <xdr:col>15</xdr:col>
      <xdr:colOff>101600</xdr:colOff>
      <xdr:row>57</xdr:row>
      <xdr:rowOff>96234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87361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8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162303</xdr:rowOff>
    </xdr:from>
    <xdr:to>
      <xdr:col>10</xdr:col>
      <xdr:colOff>165100</xdr:colOff>
      <xdr:row>57</xdr:row>
      <xdr:rowOff>92453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6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83580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8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xdr:rowOff>
    </xdr:from>
    <xdr:to>
      <xdr:col>6</xdr:col>
      <xdr:colOff>38100</xdr:colOff>
      <xdr:row>57</xdr:row>
      <xdr:rowOff>102155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7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93282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86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69520</xdr:rowOff>
    </xdr:from>
    <xdr:to>
      <xdr:col>24</xdr:col>
      <xdr:colOff>63500</xdr:colOff>
      <xdr:row>78</xdr:row>
      <xdr:rowOff>111559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442620"/>
          <a:ext cx="8382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105158</xdr:rowOff>
    </xdr:from>
    <xdr:to>
      <xdr:col>19</xdr:col>
      <xdr:colOff>177800</xdr:colOff>
      <xdr:row>78</xdr:row>
      <xdr:rowOff>111559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7825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105158</xdr:rowOff>
    </xdr:from>
    <xdr:to>
      <xdr:col>15</xdr:col>
      <xdr:colOff>50800</xdr:colOff>
      <xdr:row>78</xdr:row>
      <xdr:rowOff>108153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78258"/>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105845</xdr:rowOff>
    </xdr:from>
    <xdr:to>
      <xdr:col>10</xdr:col>
      <xdr:colOff>114300</xdr:colOff>
      <xdr:row>78</xdr:row>
      <xdr:rowOff>108153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78945"/>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18720</xdr:rowOff>
    </xdr:from>
    <xdr:to>
      <xdr:col>24</xdr:col>
      <xdr:colOff>114300</xdr:colOff>
      <xdr:row>78</xdr:row>
      <xdr:rowOff>120320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105097</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60759</xdr:rowOff>
    </xdr:from>
    <xdr:to>
      <xdr:col>20</xdr:col>
      <xdr:colOff>38100</xdr:colOff>
      <xdr:row>78</xdr:row>
      <xdr:rowOff>162359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153486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52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54358</xdr:rowOff>
    </xdr:from>
    <xdr:to>
      <xdr:col>15</xdr:col>
      <xdr:colOff>101600</xdr:colOff>
      <xdr:row>78</xdr:row>
      <xdr:rowOff>155958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147085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52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57353</xdr:rowOff>
    </xdr:from>
    <xdr:to>
      <xdr:col>10</xdr:col>
      <xdr:colOff>165100</xdr:colOff>
      <xdr:row>78</xdr:row>
      <xdr:rowOff>158953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150080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55045</xdr:rowOff>
    </xdr:from>
    <xdr:to>
      <xdr:col>6</xdr:col>
      <xdr:colOff>38100</xdr:colOff>
      <xdr:row>78</xdr:row>
      <xdr:rowOff>156645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147772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5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118363</xdr:rowOff>
    </xdr:from>
    <xdr:to>
      <xdr:col>24</xdr:col>
      <xdr:colOff>63500</xdr:colOff>
      <xdr:row>98</xdr:row>
      <xdr:rowOff>118783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920463"/>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93314</xdr:rowOff>
    </xdr:from>
    <xdr:to>
      <xdr:col>19</xdr:col>
      <xdr:colOff>177800</xdr:colOff>
      <xdr:row>98</xdr:row>
      <xdr:rowOff>118783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895414"/>
          <a:ext cx="8890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93314</xdr:rowOff>
    </xdr:from>
    <xdr:to>
      <xdr:col>15</xdr:col>
      <xdr:colOff>50800</xdr:colOff>
      <xdr:row>98</xdr:row>
      <xdr:rowOff>171399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895414"/>
          <a:ext cx="889000" cy="7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160483</xdr:rowOff>
    </xdr:from>
    <xdr:to>
      <xdr:col>10</xdr:col>
      <xdr:colOff>114300</xdr:colOff>
      <xdr:row>98</xdr:row>
      <xdr:rowOff>171399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1130300" y="16962583"/>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67563</xdr:rowOff>
    </xdr:from>
    <xdr:to>
      <xdr:col>24</xdr:col>
      <xdr:colOff>114300</xdr:colOff>
      <xdr:row>98</xdr:row>
      <xdr:rowOff>169163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8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153940</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78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67983</xdr:rowOff>
    </xdr:from>
    <xdr:to>
      <xdr:col>20</xdr:col>
      <xdr:colOff>38100</xdr:colOff>
      <xdr:row>98</xdr:row>
      <xdr:rowOff>169583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8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160710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96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42514</xdr:rowOff>
    </xdr:from>
    <xdr:to>
      <xdr:col>15</xdr:col>
      <xdr:colOff>101600</xdr:colOff>
      <xdr:row>98</xdr:row>
      <xdr:rowOff>144114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84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135241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93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120599</xdr:rowOff>
    </xdr:from>
    <xdr:to>
      <xdr:col>10</xdr:col>
      <xdr:colOff>165100</xdr:colOff>
      <xdr:row>99</xdr:row>
      <xdr:rowOff>50749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9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41876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70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109683</xdr:rowOff>
    </xdr:from>
    <xdr:to>
      <xdr:col>6</xdr:col>
      <xdr:colOff>38100</xdr:colOff>
      <xdr:row>99</xdr:row>
      <xdr:rowOff>39833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9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30960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70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97151</xdr:rowOff>
    </xdr:from>
    <xdr:to>
      <xdr:col>55</xdr:col>
      <xdr:colOff>0</xdr:colOff>
      <xdr:row>38</xdr:row>
      <xdr:rowOff>98719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612251"/>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93287</xdr:rowOff>
    </xdr:from>
    <xdr:to>
      <xdr:col>50</xdr:col>
      <xdr:colOff>114300</xdr:colOff>
      <xdr:row>38</xdr:row>
      <xdr:rowOff>98719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608387"/>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161639</xdr:rowOff>
    </xdr:from>
    <xdr:to>
      <xdr:col>45</xdr:col>
      <xdr:colOff>177800</xdr:colOff>
      <xdr:row>38</xdr:row>
      <xdr:rowOff>93287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05289"/>
          <a:ext cx="8890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161639</xdr:rowOff>
    </xdr:from>
    <xdr:to>
      <xdr:col>41</xdr:col>
      <xdr:colOff>50800</xdr:colOff>
      <xdr:row>38</xdr:row>
      <xdr:rowOff>26008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05289"/>
          <a:ext cx="889000" cy="3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46351</xdr:rowOff>
    </xdr:from>
    <xdr:to>
      <xdr:col>55</xdr:col>
      <xdr:colOff>50800</xdr:colOff>
      <xdr:row>38</xdr:row>
      <xdr:rowOff>147951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132728</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47919</xdr:rowOff>
    </xdr:from>
    <xdr:to>
      <xdr:col>50</xdr:col>
      <xdr:colOff>165100</xdr:colOff>
      <xdr:row>38</xdr:row>
      <xdr:rowOff>149519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6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140646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5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42487</xdr:rowOff>
    </xdr:from>
    <xdr:to>
      <xdr:col>46</xdr:col>
      <xdr:colOff>38100</xdr:colOff>
      <xdr:row>38</xdr:row>
      <xdr:rowOff>144087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135214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110839</xdr:rowOff>
    </xdr:from>
    <xdr:to>
      <xdr:col>41</xdr:col>
      <xdr:colOff>101600</xdr:colOff>
      <xdr:row>38</xdr:row>
      <xdr:rowOff>40989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57516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2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146657</xdr:rowOff>
    </xdr:from>
    <xdr:to>
      <xdr:col>36</xdr:col>
      <xdr:colOff>165100</xdr:colOff>
      <xdr:row>38</xdr:row>
      <xdr:rowOff>76808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903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67935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35616</xdr:rowOff>
    </xdr:from>
    <xdr:to>
      <xdr:col>55</xdr:col>
      <xdr:colOff>0</xdr:colOff>
      <xdr:row>58</xdr:row>
      <xdr:rowOff>61886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979716"/>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61886</xdr:rowOff>
    </xdr:from>
    <xdr:to>
      <xdr:col>50</xdr:col>
      <xdr:colOff>114300</xdr:colOff>
      <xdr:row>58</xdr:row>
      <xdr:rowOff>101898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10005986"/>
          <a:ext cx="889000" cy="4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94634</xdr:rowOff>
    </xdr:from>
    <xdr:to>
      <xdr:col>45</xdr:col>
      <xdr:colOff>177800</xdr:colOff>
      <xdr:row>58</xdr:row>
      <xdr:rowOff>101898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10038734"/>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48709</xdr:rowOff>
    </xdr:from>
    <xdr:to>
      <xdr:col>41</xdr:col>
      <xdr:colOff>50800</xdr:colOff>
      <xdr:row>58</xdr:row>
      <xdr:rowOff>94634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992809"/>
          <a:ext cx="889000" cy="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156266</xdr:rowOff>
    </xdr:from>
    <xdr:to>
      <xdr:col>55</xdr:col>
      <xdr:colOff>50800</xdr:colOff>
      <xdr:row>58</xdr:row>
      <xdr:rowOff>86416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115643</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1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11086</xdr:rowOff>
    </xdr:from>
    <xdr:to>
      <xdr:col>50</xdr:col>
      <xdr:colOff>165100</xdr:colOff>
      <xdr:row>58</xdr:row>
      <xdr:rowOff>112686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129213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51098</xdr:rowOff>
    </xdr:from>
    <xdr:to>
      <xdr:col>46</xdr:col>
      <xdr:colOff>38100</xdr:colOff>
      <xdr:row>58</xdr:row>
      <xdr:rowOff>152698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143825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43834</xdr:rowOff>
    </xdr:from>
    <xdr:to>
      <xdr:col>41</xdr:col>
      <xdr:colOff>101600</xdr:colOff>
      <xdr:row>58</xdr:row>
      <xdr:rowOff>145434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136561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0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169359</xdr:rowOff>
    </xdr:from>
    <xdr:to>
      <xdr:col>36</xdr:col>
      <xdr:colOff>165100</xdr:colOff>
      <xdr:row>58</xdr:row>
      <xdr:rowOff>99509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4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90636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0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43828</xdr:rowOff>
    </xdr:from>
    <xdr:to>
      <xdr:col>55</xdr:col>
      <xdr:colOff>0</xdr:colOff>
      <xdr:row>79</xdr:row>
      <xdr:rowOff>44160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88378"/>
          <a:ext cx="8382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20405</xdr:rowOff>
    </xdr:from>
    <xdr:to>
      <xdr:col>50</xdr:col>
      <xdr:colOff>114300</xdr:colOff>
      <xdr:row>79</xdr:row>
      <xdr:rowOff>43828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64955"/>
          <a:ext cx="889000" cy="2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163943</xdr:rowOff>
    </xdr:from>
    <xdr:to>
      <xdr:col>45</xdr:col>
      <xdr:colOff>177800</xdr:colOff>
      <xdr:row>79</xdr:row>
      <xdr:rowOff>20405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37043"/>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121427</xdr:rowOff>
    </xdr:from>
    <xdr:to>
      <xdr:col>41</xdr:col>
      <xdr:colOff>50800</xdr:colOff>
      <xdr:row>78</xdr:row>
      <xdr:rowOff>163943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4527"/>
          <a:ext cx="889000" cy="4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164810</xdr:rowOff>
    </xdr:from>
    <xdr:to>
      <xdr:col>55</xdr:col>
      <xdr:colOff>50800</xdr:colOff>
      <xdr:row>79</xdr:row>
      <xdr:rowOff>94960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5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79737</xdr:rowOff>
    </xdr:from>
    <xdr:ext cx="313932"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52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164478</xdr:rowOff>
    </xdr:from>
    <xdr:to>
      <xdr:col>50</xdr:col>
      <xdr:colOff>165100</xdr:colOff>
      <xdr:row>79</xdr:row>
      <xdr:rowOff>94628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85755</xdr:rowOff>
    </xdr:from>
    <xdr:ext cx="378565"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50017" y="13630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141055</xdr:rowOff>
    </xdr:from>
    <xdr:to>
      <xdr:col>46</xdr:col>
      <xdr:colOff>38100</xdr:colOff>
      <xdr:row>79</xdr:row>
      <xdr:rowOff>71205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5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62332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60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113143</xdr:rowOff>
    </xdr:from>
    <xdr:to>
      <xdr:col>41</xdr:col>
      <xdr:colOff>101600</xdr:colOff>
      <xdr:row>79</xdr:row>
      <xdr:rowOff>43293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34420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7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70627</xdr:rowOff>
    </xdr:from>
    <xdr:to>
      <xdr:col>36</xdr:col>
      <xdr:colOff>165100</xdr:colOff>
      <xdr:row>79</xdr:row>
      <xdr:rowOff>777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163354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87948</xdr:rowOff>
    </xdr:from>
    <xdr:to>
      <xdr:col>55</xdr:col>
      <xdr:colOff>0</xdr:colOff>
      <xdr:row>98</xdr:row>
      <xdr:rowOff>136247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90048"/>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136247</xdr:rowOff>
    </xdr:from>
    <xdr:to>
      <xdr:col>50</xdr:col>
      <xdr:colOff>114300</xdr:colOff>
      <xdr:row>99</xdr:row>
      <xdr:rowOff>47538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38347"/>
          <a:ext cx="889000" cy="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44475</xdr:rowOff>
    </xdr:from>
    <xdr:to>
      <xdr:col>45</xdr:col>
      <xdr:colOff>177800</xdr:colOff>
      <xdr:row>99</xdr:row>
      <xdr:rowOff>47538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7018025"/>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155160</xdr:rowOff>
    </xdr:from>
    <xdr:to>
      <xdr:col>41</xdr:col>
      <xdr:colOff>50800</xdr:colOff>
      <xdr:row>99</xdr:row>
      <xdr:rowOff>44475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57260"/>
          <a:ext cx="889000" cy="6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95553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70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37148</xdr:rowOff>
    </xdr:from>
    <xdr:to>
      <xdr:col>55</xdr:col>
      <xdr:colOff>50800</xdr:colOff>
      <xdr:row>98</xdr:row>
      <xdr:rowOff>138748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60025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9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85447</xdr:rowOff>
    </xdr:from>
    <xdr:to>
      <xdr:col>50</xdr:col>
      <xdr:colOff>165100</xdr:colOff>
      <xdr:row>99</xdr:row>
      <xdr:rowOff>15597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32124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168188</xdr:rowOff>
    </xdr:from>
    <xdr:to>
      <xdr:col>46</xdr:col>
      <xdr:colOff>38100</xdr:colOff>
      <xdr:row>99</xdr:row>
      <xdr:rowOff>98338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89465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165125</xdr:rowOff>
    </xdr:from>
    <xdr:to>
      <xdr:col>41</xdr:col>
      <xdr:colOff>101600</xdr:colOff>
      <xdr:row>99</xdr:row>
      <xdr:rowOff>95275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111802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104360</xdr:rowOff>
    </xdr:from>
    <xdr:to>
      <xdr:col>36</xdr:col>
      <xdr:colOff>165100</xdr:colOff>
      <xdr:row>99</xdr:row>
      <xdr:rowOff>34510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0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51037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8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84106</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70656"/>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33306</xdr:rowOff>
    </xdr:from>
    <xdr:to>
      <xdr:col>67</xdr:col>
      <xdr:colOff>101600</xdr:colOff>
      <xdr:row>39</xdr:row>
      <xdr:rowOff>134906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126033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163116</xdr:rowOff>
    </xdr:from>
    <xdr:to>
      <xdr:col>85</xdr:col>
      <xdr:colOff>127000</xdr:colOff>
      <xdr:row>77</xdr:row>
      <xdr:rowOff>30834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93316"/>
          <a:ext cx="8382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30834</xdr:rowOff>
    </xdr:from>
    <xdr:to>
      <xdr:col>81</xdr:col>
      <xdr:colOff>50800</xdr:colOff>
      <xdr:row>77</xdr:row>
      <xdr:rowOff>150406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32484"/>
          <a:ext cx="889000" cy="1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150406</xdr:rowOff>
    </xdr:from>
    <xdr:to>
      <xdr:col>76</xdr:col>
      <xdr:colOff>114300</xdr:colOff>
      <xdr:row>78</xdr:row>
      <xdr:rowOff>628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5205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628</xdr:rowOff>
    </xdr:from>
    <xdr:to>
      <xdr:col>71</xdr:col>
      <xdr:colOff>177800</xdr:colOff>
      <xdr:row>78</xdr:row>
      <xdr:rowOff>10365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73728"/>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112316</xdr:rowOff>
    </xdr:from>
    <xdr:to>
      <xdr:col>85</xdr:col>
      <xdr:colOff>177800</xdr:colOff>
      <xdr:row>77</xdr:row>
      <xdr:rowOff>42466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90743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2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151484</xdr:rowOff>
    </xdr:from>
    <xdr:to>
      <xdr:col>81</xdr:col>
      <xdr:colOff>101600</xdr:colOff>
      <xdr:row>77</xdr:row>
      <xdr:rowOff>81634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72761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7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99606</xdr:rowOff>
    </xdr:from>
    <xdr:to>
      <xdr:col>76</xdr:col>
      <xdr:colOff>165100</xdr:colOff>
      <xdr:row>78</xdr:row>
      <xdr:rowOff>29756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20883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121278</xdr:rowOff>
    </xdr:from>
    <xdr:to>
      <xdr:col>72</xdr:col>
      <xdr:colOff>38100</xdr:colOff>
      <xdr:row>78</xdr:row>
      <xdr:rowOff>51428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42555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1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131015</xdr:rowOff>
    </xdr:from>
    <xdr:to>
      <xdr:col>67</xdr:col>
      <xdr:colOff>101600</xdr:colOff>
      <xdr:row>78</xdr:row>
      <xdr:rowOff>61165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52292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7882</xdr:rowOff>
    </xdr:from>
    <xdr:to>
      <xdr:col>85</xdr:col>
      <xdr:colOff>127000</xdr:colOff>
      <xdr:row>98</xdr:row>
      <xdr:rowOff>105981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09982"/>
          <a:ext cx="838200" cy="9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8697</xdr:rowOff>
    </xdr:from>
    <xdr:to>
      <xdr:col>81</xdr:col>
      <xdr:colOff>50800</xdr:colOff>
      <xdr:row>98</xdr:row>
      <xdr:rowOff>105981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124997"/>
          <a:ext cx="889000" cy="78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8697</xdr:rowOff>
    </xdr:from>
    <xdr:to>
      <xdr:col>76</xdr:col>
      <xdr:colOff>114300</xdr:colOff>
      <xdr:row>97</xdr:row>
      <xdr:rowOff>71166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124997"/>
          <a:ext cx="889000" cy="57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71166</xdr:rowOff>
    </xdr:from>
    <xdr:to>
      <xdr:col>71</xdr:col>
      <xdr:colOff>177800</xdr:colOff>
      <xdr:row>98</xdr:row>
      <xdr:rowOff>40542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01816"/>
          <a:ext cx="889000" cy="14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128532</xdr:rowOff>
    </xdr:from>
    <xdr:to>
      <xdr:col>85</xdr:col>
      <xdr:colOff>177800</xdr:colOff>
      <xdr:row>98</xdr:row>
      <xdr:rowOff>58682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151409</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55181</xdr:rowOff>
    </xdr:from>
    <xdr:to>
      <xdr:col>81</xdr:col>
      <xdr:colOff>101600</xdr:colOff>
      <xdr:row>98</xdr:row>
      <xdr:rowOff>156781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147908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5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129347</xdr:rowOff>
    </xdr:from>
    <xdr:to>
      <xdr:col>76</xdr:col>
      <xdr:colOff>165100</xdr:colOff>
      <xdr:row>94</xdr:row>
      <xdr:rowOff>59497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0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76024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5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20366</xdr:rowOff>
    </xdr:from>
    <xdr:to>
      <xdr:col>72</xdr:col>
      <xdr:colOff>38100</xdr:colOff>
      <xdr:row>97</xdr:row>
      <xdr:rowOff>121966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113093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161192</xdr:rowOff>
    </xdr:from>
    <xdr:to>
      <xdr:col>67</xdr:col>
      <xdr:colOff>101600</xdr:colOff>
      <xdr:row>98</xdr:row>
      <xdr:rowOff>91342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82469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8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0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138123</xdr:rowOff>
    </xdr:from>
    <xdr:to>
      <xdr:col>111</xdr:col>
      <xdr:colOff>177800</xdr:colOff>
      <xdr:row>58</xdr:row>
      <xdr:rowOff>138900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22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137345</xdr:rowOff>
    </xdr:from>
    <xdr:to>
      <xdr:col>107</xdr:col>
      <xdr:colOff>50800</xdr:colOff>
      <xdr:row>58</xdr:row>
      <xdr:rowOff>138123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1445"/>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135813</xdr:rowOff>
    </xdr:from>
    <xdr:to>
      <xdr:col>102</xdr:col>
      <xdr:colOff>114300</xdr:colOff>
      <xdr:row>58</xdr:row>
      <xdr:rowOff>137345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79913"/>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88100</xdr:rowOff>
    </xdr:from>
    <xdr:to>
      <xdr:col>112</xdr:col>
      <xdr:colOff>38100</xdr:colOff>
      <xdr:row>59</xdr:row>
      <xdr:rowOff>18250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9377</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66333" y="10124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87323</xdr:rowOff>
    </xdr:from>
    <xdr:to>
      <xdr:col>107</xdr:col>
      <xdr:colOff>101600</xdr:colOff>
      <xdr:row>59</xdr:row>
      <xdr:rowOff>17473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8600</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77333" y="10124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86545</xdr:rowOff>
    </xdr:from>
    <xdr:to>
      <xdr:col>102</xdr:col>
      <xdr:colOff>165100</xdr:colOff>
      <xdr:row>59</xdr:row>
      <xdr:rowOff>16695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7822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85013</xdr:rowOff>
    </xdr:from>
    <xdr:to>
      <xdr:col>98</xdr:col>
      <xdr:colOff>38100</xdr:colOff>
      <xdr:row>59</xdr:row>
      <xdr:rowOff>15163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6290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2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21679</xdr:rowOff>
    </xdr:from>
    <xdr:to>
      <xdr:col>116</xdr:col>
      <xdr:colOff>63500</xdr:colOff>
      <xdr:row>78</xdr:row>
      <xdr:rowOff>42075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94779"/>
          <a:ext cx="838200" cy="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42075</xdr:rowOff>
    </xdr:from>
    <xdr:to>
      <xdr:col>111</xdr:col>
      <xdr:colOff>177800</xdr:colOff>
      <xdr:row>78</xdr:row>
      <xdr:rowOff>49085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15175"/>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96989</xdr:rowOff>
    </xdr:from>
    <xdr:to>
      <xdr:col>107</xdr:col>
      <xdr:colOff>50800</xdr:colOff>
      <xdr:row>78</xdr:row>
      <xdr:rowOff>49085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298639"/>
          <a:ext cx="8890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96989</xdr:rowOff>
    </xdr:from>
    <xdr:to>
      <xdr:col>102</xdr:col>
      <xdr:colOff>114300</xdr:colOff>
      <xdr:row>78</xdr:row>
      <xdr:rowOff>609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98639"/>
          <a:ext cx="8890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142329</xdr:rowOff>
    </xdr:from>
    <xdr:to>
      <xdr:col>116</xdr:col>
      <xdr:colOff>114300</xdr:colOff>
      <xdr:row>78</xdr:row>
      <xdr:rowOff>72479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120756</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162725</xdr:rowOff>
    </xdr:from>
    <xdr:to>
      <xdr:col>112</xdr:col>
      <xdr:colOff>38100</xdr:colOff>
      <xdr:row>78</xdr:row>
      <xdr:rowOff>92875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84002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169735</xdr:rowOff>
    </xdr:from>
    <xdr:to>
      <xdr:col>107</xdr:col>
      <xdr:colOff>101600</xdr:colOff>
      <xdr:row>78</xdr:row>
      <xdr:rowOff>99885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91012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6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46189</xdr:rowOff>
    </xdr:from>
    <xdr:to>
      <xdr:col>102</xdr:col>
      <xdr:colOff>165100</xdr:colOff>
      <xdr:row>77</xdr:row>
      <xdr:rowOff>147789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138916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4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121259</xdr:rowOff>
    </xdr:from>
    <xdr:to>
      <xdr:col>98</xdr:col>
      <xdr:colOff>38100</xdr:colOff>
      <xdr:row>78</xdr:row>
      <xdr:rowOff>51409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42536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７８，６７１円となっている。今後も公共施設の整備等大規模な事業が控えており、普通建設事業費や公債費の増加が見込まれることから、より一層の事業の見直しや、歳出削減のための努力が必要となっている。</a:t>
          </a:r>
        </a:p>
        <a:p>
          <a:r>
            <a:rPr kumimoji="1" lang="ja-JP" altLang="en-US" sz="1300">
              <a:latin typeface="ＭＳ Ｐゴシック" panose="020B0600070205080204" pitchFamily="50" charset="-128"/>
              <a:ea typeface="ＭＳ Ｐゴシック" panose="020B0600070205080204" pitchFamily="50" charset="-128"/>
            </a:rPr>
            <a:t>性質別歳出の主な特徴は次のとおりである。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については、前年度より減少したものの、全国平均や埼玉県平均を上回っている。時間外勤務の見直し等により、縮減に努めていく。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役場新庁舎備品の購入費増により増額となっている。類似団体平均は下回っているものの県平均を上回っており、今後は必要な経費の適正化に努める。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については町道の整備事業及び役場新庁舎建設事業により増加が生じた。今後も大規模な整備事業が予定されており、増加が見込まれる。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については、過去に発行した合併特例債の償還額が増えたため増となってる。今後についても地方債の活用した大規模な整備事業が予定されており、増加が見込まれる。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については、将来の公共施設の老朽化対策に備えるため、公共施設整備基金への積立を行ったため増となった。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13,693
13,338
47.40
6,909,812
6,554,436
287,207
4,047,887
6,486,934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10214</xdr:rowOff>
    </xdr:from>
    <xdr:to>
      <xdr:col>24</xdr:col>
      <xdr:colOff>63500</xdr:colOff>
      <xdr:row>37</xdr:row>
      <xdr:rowOff>22461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53864"/>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22461</xdr:rowOff>
    </xdr:from>
    <xdr:to>
      <xdr:col>19</xdr:col>
      <xdr:colOff>177800</xdr:colOff>
      <xdr:row>37</xdr:row>
      <xdr:rowOff>33074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66111"/>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147538</xdr:rowOff>
    </xdr:from>
    <xdr:to>
      <xdr:col>15</xdr:col>
      <xdr:colOff>50800</xdr:colOff>
      <xdr:row>37</xdr:row>
      <xdr:rowOff>33074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19738"/>
          <a:ext cx="889000" cy="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147538</xdr:rowOff>
    </xdr:from>
    <xdr:to>
      <xdr:col>10</xdr:col>
      <xdr:colOff>114300</xdr:colOff>
      <xdr:row>36</xdr:row>
      <xdr:rowOff>163540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197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165063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130864</xdr:rowOff>
    </xdr:from>
    <xdr:to>
      <xdr:col>24</xdr:col>
      <xdr:colOff>114300</xdr:colOff>
      <xdr:row>37</xdr:row>
      <xdr:rowOff>61014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0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8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143111</xdr:rowOff>
    </xdr:from>
    <xdr:to>
      <xdr:col>20</xdr:col>
      <xdr:colOff>38100</xdr:colOff>
      <xdr:row>37</xdr:row>
      <xdr:rowOff>73261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64388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0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153724</xdr:rowOff>
    </xdr:from>
    <xdr:to>
      <xdr:col>15</xdr:col>
      <xdr:colOff>101600</xdr:colOff>
      <xdr:row>37</xdr:row>
      <xdr:rowOff>83874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2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75001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96738</xdr:rowOff>
    </xdr:from>
    <xdr:to>
      <xdr:col>10</xdr:col>
      <xdr:colOff>165100</xdr:colOff>
      <xdr:row>37</xdr:row>
      <xdr:rowOff>26888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18015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6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112740</xdr:rowOff>
    </xdr:from>
    <xdr:to>
      <xdr:col>6</xdr:col>
      <xdr:colOff>38100</xdr:colOff>
      <xdr:row>37</xdr:row>
      <xdr:rowOff>42890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34017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7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84134</xdr:rowOff>
    </xdr:from>
    <xdr:to>
      <xdr:col>24</xdr:col>
      <xdr:colOff>63500</xdr:colOff>
      <xdr:row>57</xdr:row>
      <xdr:rowOff>84258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85334"/>
          <a:ext cx="838200" cy="1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67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83265</xdr:rowOff>
    </xdr:from>
    <xdr:to>
      <xdr:col>19</xdr:col>
      <xdr:colOff>177800</xdr:colOff>
      <xdr:row>57</xdr:row>
      <xdr:rowOff>84258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84465"/>
          <a:ext cx="889000" cy="17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83265</xdr:rowOff>
    </xdr:from>
    <xdr:to>
      <xdr:col>15</xdr:col>
      <xdr:colOff>50800</xdr:colOff>
      <xdr:row>57</xdr:row>
      <xdr:rowOff>102818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84465"/>
          <a:ext cx="889000" cy="19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102818</xdr:rowOff>
    </xdr:from>
    <xdr:to>
      <xdr:col>10</xdr:col>
      <xdr:colOff>114300</xdr:colOff>
      <xdr:row>57</xdr:row>
      <xdr:rowOff>141170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75468"/>
          <a:ext cx="889000" cy="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33334</xdr:rowOff>
    </xdr:from>
    <xdr:to>
      <xdr:col>24</xdr:col>
      <xdr:colOff>114300</xdr:colOff>
      <xdr:row>56</xdr:row>
      <xdr:rowOff>134934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56211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33458</xdr:rowOff>
    </xdr:from>
    <xdr:to>
      <xdr:col>20</xdr:col>
      <xdr:colOff>38100</xdr:colOff>
      <xdr:row>57</xdr:row>
      <xdr:rowOff>135058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151585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32465</xdr:rowOff>
    </xdr:from>
    <xdr:to>
      <xdr:col>15</xdr:col>
      <xdr:colOff>101600</xdr:colOff>
      <xdr:row>56</xdr:row>
      <xdr:rowOff>134065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150592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0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52018</xdr:rowOff>
    </xdr:from>
    <xdr:to>
      <xdr:col>10</xdr:col>
      <xdr:colOff>165100</xdr:colOff>
      <xdr:row>57</xdr:row>
      <xdr:rowOff>153618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144745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90370</xdr:rowOff>
    </xdr:from>
    <xdr:to>
      <xdr:col>6</xdr:col>
      <xdr:colOff>38100</xdr:colOff>
      <xdr:row>58</xdr:row>
      <xdr:rowOff>20520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168977</xdr:rowOff>
    </xdr:from>
    <xdr:to>
      <xdr:col>24</xdr:col>
      <xdr:colOff>63500</xdr:colOff>
      <xdr:row>77</xdr:row>
      <xdr:rowOff>169126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370627"/>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168977</xdr:rowOff>
    </xdr:from>
    <xdr:to>
      <xdr:col>19</xdr:col>
      <xdr:colOff>177800</xdr:colOff>
      <xdr:row>78</xdr:row>
      <xdr:rowOff>8134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7062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152524</xdr:rowOff>
    </xdr:from>
    <xdr:to>
      <xdr:col>15</xdr:col>
      <xdr:colOff>50800</xdr:colOff>
      <xdr:row>78</xdr:row>
      <xdr:rowOff>8134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354174"/>
          <a:ext cx="889000" cy="2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152524</xdr:rowOff>
    </xdr:from>
    <xdr:to>
      <xdr:col>10</xdr:col>
      <xdr:colOff>114300</xdr:colOff>
      <xdr:row>78</xdr:row>
      <xdr:rowOff>19754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54174"/>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118326</xdr:rowOff>
    </xdr:from>
    <xdr:to>
      <xdr:col>24</xdr:col>
      <xdr:colOff>114300</xdr:colOff>
      <xdr:row>78</xdr:row>
      <xdr:rowOff>48476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3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33253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3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118177</xdr:rowOff>
    </xdr:from>
    <xdr:to>
      <xdr:col>20</xdr:col>
      <xdr:colOff>38100</xdr:colOff>
      <xdr:row>78</xdr:row>
      <xdr:rowOff>48327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39454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1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128784</xdr:rowOff>
    </xdr:from>
    <xdr:to>
      <xdr:col>15</xdr:col>
      <xdr:colOff>101600</xdr:colOff>
      <xdr:row>78</xdr:row>
      <xdr:rowOff>58934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50061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101724</xdr:rowOff>
    </xdr:from>
    <xdr:to>
      <xdr:col>10</xdr:col>
      <xdr:colOff>165100</xdr:colOff>
      <xdr:row>78</xdr:row>
      <xdr:rowOff>31874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23001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9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140404</xdr:rowOff>
    </xdr:from>
    <xdr:to>
      <xdr:col>6</xdr:col>
      <xdr:colOff>38100</xdr:colOff>
      <xdr:row>78</xdr:row>
      <xdr:rowOff>70554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61681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3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148811</xdr:rowOff>
    </xdr:from>
    <xdr:to>
      <xdr:col>24</xdr:col>
      <xdr:colOff>63500</xdr:colOff>
      <xdr:row>98</xdr:row>
      <xdr:rowOff>152992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950911"/>
          <a:ext cx="8382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148811</xdr:rowOff>
    </xdr:from>
    <xdr:to>
      <xdr:col>19</xdr:col>
      <xdr:colOff>177800</xdr:colOff>
      <xdr:row>99</xdr:row>
      <xdr:rowOff>15032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50911"/>
          <a:ext cx="889000" cy="3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15032</xdr:rowOff>
    </xdr:from>
    <xdr:to>
      <xdr:col>15</xdr:col>
      <xdr:colOff>50800</xdr:colOff>
      <xdr:row>99</xdr:row>
      <xdr:rowOff>21024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88582"/>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113754</xdr:rowOff>
    </xdr:from>
    <xdr:to>
      <xdr:col>10</xdr:col>
      <xdr:colOff>114300</xdr:colOff>
      <xdr:row>99</xdr:row>
      <xdr:rowOff>21024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15854"/>
          <a:ext cx="889000" cy="7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102192</xdr:rowOff>
    </xdr:from>
    <xdr:to>
      <xdr:col>24</xdr:col>
      <xdr:colOff>114300</xdr:colOff>
      <xdr:row>99</xdr:row>
      <xdr:rowOff>32342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9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17119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8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98011</xdr:rowOff>
    </xdr:from>
    <xdr:to>
      <xdr:col>20</xdr:col>
      <xdr:colOff>38100</xdr:colOff>
      <xdr:row>99</xdr:row>
      <xdr:rowOff>28161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19288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9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135682</xdr:rowOff>
    </xdr:from>
    <xdr:to>
      <xdr:col>15</xdr:col>
      <xdr:colOff>101600</xdr:colOff>
      <xdr:row>99</xdr:row>
      <xdr:rowOff>65832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56959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141674</xdr:rowOff>
    </xdr:from>
    <xdr:to>
      <xdr:col>10</xdr:col>
      <xdr:colOff>165100</xdr:colOff>
      <xdr:row>99</xdr:row>
      <xdr:rowOff>71824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62951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3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62954</xdr:rowOff>
    </xdr:from>
    <xdr:to>
      <xdr:col>6</xdr:col>
      <xdr:colOff>38100</xdr:colOff>
      <xdr:row>98</xdr:row>
      <xdr:rowOff>164554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155681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3493</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90043"/>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95504</xdr:rowOff>
    </xdr:from>
    <xdr:to>
      <xdr:col>41</xdr:col>
      <xdr:colOff>50800</xdr:colOff>
      <xdr:row>39</xdr:row>
      <xdr:rowOff>3493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10604"/>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124143</xdr:rowOff>
    </xdr:from>
    <xdr:to>
      <xdr:col>41</xdr:col>
      <xdr:colOff>101600</xdr:colOff>
      <xdr:row>39</xdr:row>
      <xdr:rowOff>54293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45420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3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44704</xdr:rowOff>
    </xdr:from>
    <xdr:to>
      <xdr:col>36</xdr:col>
      <xdr:colOff>165100</xdr:colOff>
      <xdr:row>38</xdr:row>
      <xdr:rowOff>146304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137431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121168</xdr:rowOff>
    </xdr:from>
    <xdr:to>
      <xdr:col>55</xdr:col>
      <xdr:colOff>0</xdr:colOff>
      <xdr:row>58</xdr:row>
      <xdr:rowOff>144150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6526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121168</xdr:rowOff>
    </xdr:from>
    <xdr:to>
      <xdr:col>50</xdr:col>
      <xdr:colOff>114300</xdr:colOff>
      <xdr:row>58</xdr:row>
      <xdr:rowOff>124673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6526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19235</xdr:rowOff>
    </xdr:from>
    <xdr:to>
      <xdr:col>45</xdr:col>
      <xdr:colOff>177800</xdr:colOff>
      <xdr:row>58</xdr:row>
      <xdr:rowOff>124673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91885"/>
          <a:ext cx="889000" cy="27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19235</xdr:rowOff>
    </xdr:from>
    <xdr:to>
      <xdr:col>41</xdr:col>
      <xdr:colOff>50800</xdr:colOff>
      <xdr:row>57</xdr:row>
      <xdr:rowOff>110196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91885"/>
          <a:ext cx="889000" cy="9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93350</xdr:rowOff>
    </xdr:from>
    <xdr:to>
      <xdr:col>55</xdr:col>
      <xdr:colOff>50800</xdr:colOff>
      <xdr:row>59</xdr:row>
      <xdr:rowOff>23500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8277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5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70368</xdr:rowOff>
    </xdr:from>
    <xdr:to>
      <xdr:col>50</xdr:col>
      <xdr:colOff>165100</xdr:colOff>
      <xdr:row>59</xdr:row>
      <xdr:rowOff>518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163095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73873</xdr:rowOff>
    </xdr:from>
    <xdr:to>
      <xdr:col>46</xdr:col>
      <xdr:colOff>38100</xdr:colOff>
      <xdr:row>59</xdr:row>
      <xdr:rowOff>4023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166600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1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139885</xdr:rowOff>
    </xdr:from>
    <xdr:to>
      <xdr:col>41</xdr:col>
      <xdr:colOff>101600</xdr:colOff>
      <xdr:row>57</xdr:row>
      <xdr:rowOff>70035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86562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59396</xdr:rowOff>
    </xdr:from>
    <xdr:to>
      <xdr:col>36</xdr:col>
      <xdr:colOff>165100</xdr:colOff>
      <xdr:row>57</xdr:row>
      <xdr:rowOff>160996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3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152123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2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6243</xdr:rowOff>
    </xdr:from>
    <xdr:to>
      <xdr:col>55</xdr:col>
      <xdr:colOff>0</xdr:colOff>
      <xdr:row>78</xdr:row>
      <xdr:rowOff>41311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79343"/>
          <a:ext cx="838200" cy="3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6243</xdr:rowOff>
    </xdr:from>
    <xdr:to>
      <xdr:col>50</xdr:col>
      <xdr:colOff>114300</xdr:colOff>
      <xdr:row>78</xdr:row>
      <xdr:rowOff>16210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79343"/>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93957</xdr:rowOff>
    </xdr:from>
    <xdr:to>
      <xdr:col>45</xdr:col>
      <xdr:colOff>177800</xdr:colOff>
      <xdr:row>78</xdr:row>
      <xdr:rowOff>16210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95607"/>
          <a:ext cx="889000" cy="9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93957</xdr:rowOff>
    </xdr:from>
    <xdr:to>
      <xdr:col>41</xdr:col>
      <xdr:colOff>50800</xdr:colOff>
      <xdr:row>77</xdr:row>
      <xdr:rowOff>107238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95607"/>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161961</xdr:rowOff>
    </xdr:from>
    <xdr:to>
      <xdr:col>55</xdr:col>
      <xdr:colOff>50800</xdr:colOff>
      <xdr:row>78</xdr:row>
      <xdr:rowOff>92111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76888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7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126893</xdr:rowOff>
    </xdr:from>
    <xdr:to>
      <xdr:col>50</xdr:col>
      <xdr:colOff>165100</xdr:colOff>
      <xdr:row>78</xdr:row>
      <xdr:rowOff>57043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48170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2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136860</xdr:rowOff>
    </xdr:from>
    <xdr:to>
      <xdr:col>46</xdr:col>
      <xdr:colOff>38100</xdr:colOff>
      <xdr:row>78</xdr:row>
      <xdr:rowOff>67010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58137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43157</xdr:rowOff>
    </xdr:from>
    <xdr:to>
      <xdr:col>41</xdr:col>
      <xdr:colOff>101600</xdr:colOff>
      <xdr:row>77</xdr:row>
      <xdr:rowOff>144757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135884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3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56438</xdr:rowOff>
    </xdr:from>
    <xdr:to>
      <xdr:col>36</xdr:col>
      <xdr:colOff>165100</xdr:colOff>
      <xdr:row>77</xdr:row>
      <xdr:rowOff>158038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149165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170844</xdr:rowOff>
    </xdr:from>
    <xdr:to>
      <xdr:col>55</xdr:col>
      <xdr:colOff>0</xdr:colOff>
      <xdr:row>99</xdr:row>
      <xdr:rowOff>4998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972944"/>
          <a:ext cx="8382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167359</xdr:rowOff>
    </xdr:from>
    <xdr:to>
      <xdr:col>50</xdr:col>
      <xdr:colOff>114300</xdr:colOff>
      <xdr:row>98</xdr:row>
      <xdr:rowOff>170844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969459"/>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160082</xdr:rowOff>
    </xdr:from>
    <xdr:to>
      <xdr:col>45</xdr:col>
      <xdr:colOff>177800</xdr:colOff>
      <xdr:row>98</xdr:row>
      <xdr:rowOff>167359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96218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160082</xdr:rowOff>
    </xdr:from>
    <xdr:to>
      <xdr:col>41</xdr:col>
      <xdr:colOff>50800</xdr:colOff>
      <xdr:row>98</xdr:row>
      <xdr:rowOff>170067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962182"/>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125648</xdr:rowOff>
    </xdr:from>
    <xdr:to>
      <xdr:col>55</xdr:col>
      <xdr:colOff>50800</xdr:colOff>
      <xdr:row>99</xdr:row>
      <xdr:rowOff>55798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9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40575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4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120044</xdr:rowOff>
    </xdr:from>
    <xdr:to>
      <xdr:col>50</xdr:col>
      <xdr:colOff>165100</xdr:colOff>
      <xdr:row>99</xdr:row>
      <xdr:rowOff>50194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9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41321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70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116559</xdr:rowOff>
    </xdr:from>
    <xdr:to>
      <xdr:col>46</xdr:col>
      <xdr:colOff>38100</xdr:colOff>
      <xdr:row>99</xdr:row>
      <xdr:rowOff>46709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9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37836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701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109282</xdr:rowOff>
    </xdr:from>
    <xdr:to>
      <xdr:col>41</xdr:col>
      <xdr:colOff>101600</xdr:colOff>
      <xdr:row>99</xdr:row>
      <xdr:rowOff>39432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91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30559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70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119267</xdr:rowOff>
    </xdr:from>
    <xdr:to>
      <xdr:col>36</xdr:col>
      <xdr:colOff>165100</xdr:colOff>
      <xdr:row>99</xdr:row>
      <xdr:rowOff>49417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9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40544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0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16218</xdr:rowOff>
    </xdr:from>
    <xdr:to>
      <xdr:col>85</xdr:col>
      <xdr:colOff>127000</xdr:colOff>
      <xdr:row>36</xdr:row>
      <xdr:rowOff>60776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188418"/>
          <a:ext cx="8382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154787</xdr:rowOff>
    </xdr:from>
    <xdr:to>
      <xdr:col>81</xdr:col>
      <xdr:colOff>50800</xdr:colOff>
      <xdr:row>36</xdr:row>
      <xdr:rowOff>16218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155537"/>
          <a:ext cx="8890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95845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154787</xdr:rowOff>
    </xdr:from>
    <xdr:to>
      <xdr:col>76</xdr:col>
      <xdr:colOff>114300</xdr:colOff>
      <xdr:row>36</xdr:row>
      <xdr:rowOff>36544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155537"/>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4178</xdr:rowOff>
    </xdr:from>
    <xdr:to>
      <xdr:col>71</xdr:col>
      <xdr:colOff>177800</xdr:colOff>
      <xdr:row>36</xdr:row>
      <xdr:rowOff>36544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176378"/>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99407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9976</xdr:rowOff>
    </xdr:from>
    <xdr:to>
      <xdr:col>85</xdr:col>
      <xdr:colOff>177800</xdr:colOff>
      <xdr:row>36</xdr:row>
      <xdr:rowOff>111576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8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32853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136868</xdr:rowOff>
    </xdr:from>
    <xdr:to>
      <xdr:col>81</xdr:col>
      <xdr:colOff>101600</xdr:colOff>
      <xdr:row>36</xdr:row>
      <xdr:rowOff>67018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83545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9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103987</xdr:rowOff>
    </xdr:from>
    <xdr:to>
      <xdr:col>76</xdr:col>
      <xdr:colOff>165100</xdr:colOff>
      <xdr:row>36</xdr:row>
      <xdr:rowOff>34137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50664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8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157194</xdr:rowOff>
    </xdr:from>
    <xdr:to>
      <xdr:col>72</xdr:col>
      <xdr:colOff>38100</xdr:colOff>
      <xdr:row>36</xdr:row>
      <xdr:rowOff>87344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103871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3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124828</xdr:rowOff>
    </xdr:from>
    <xdr:to>
      <xdr:col>67</xdr:col>
      <xdr:colOff>101600</xdr:colOff>
      <xdr:row>36</xdr:row>
      <xdr:rowOff>54978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71505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38443</xdr:rowOff>
    </xdr:from>
    <xdr:to>
      <xdr:col>85</xdr:col>
      <xdr:colOff>127000</xdr:colOff>
      <xdr:row>58</xdr:row>
      <xdr:rowOff>52984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11093"/>
          <a:ext cx="838200" cy="18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38443</xdr:rowOff>
    </xdr:from>
    <xdr:to>
      <xdr:col>81</xdr:col>
      <xdr:colOff>50800</xdr:colOff>
      <xdr:row>58</xdr:row>
      <xdr:rowOff>59157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11093"/>
          <a:ext cx="889000" cy="1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140500</xdr:rowOff>
    </xdr:from>
    <xdr:to>
      <xdr:col>76</xdr:col>
      <xdr:colOff>114300</xdr:colOff>
      <xdr:row>58</xdr:row>
      <xdr:rowOff>59157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913150"/>
          <a:ext cx="889000" cy="9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165900</xdr:rowOff>
    </xdr:from>
    <xdr:to>
      <xdr:col>71</xdr:col>
      <xdr:colOff>177800</xdr:colOff>
      <xdr:row>57</xdr:row>
      <xdr:rowOff>140500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252750"/>
          <a:ext cx="889000" cy="6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2184</xdr:rowOff>
    </xdr:from>
    <xdr:to>
      <xdr:col>85</xdr:col>
      <xdr:colOff>177800</xdr:colOff>
      <xdr:row>58</xdr:row>
      <xdr:rowOff>103784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88561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159093</xdr:rowOff>
    </xdr:from>
    <xdr:to>
      <xdr:col>81</xdr:col>
      <xdr:colOff>101600</xdr:colOff>
      <xdr:row>57</xdr:row>
      <xdr:rowOff>89243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105770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8357</xdr:rowOff>
    </xdr:from>
    <xdr:to>
      <xdr:col>76</xdr:col>
      <xdr:colOff>165100</xdr:colOff>
      <xdr:row>58</xdr:row>
      <xdr:rowOff>109957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9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101084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0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89700</xdr:rowOff>
    </xdr:from>
    <xdr:to>
      <xdr:col>72</xdr:col>
      <xdr:colOff>38100</xdr:colOff>
      <xdr:row>58</xdr:row>
      <xdr:rowOff>19850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10977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115100</xdr:rowOff>
    </xdr:from>
    <xdr:to>
      <xdr:col>67</xdr:col>
      <xdr:colOff>101600</xdr:colOff>
      <xdr:row>54</xdr:row>
      <xdr:rowOff>45250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2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61777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9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84106</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28656"/>
          <a:ext cx="889000" cy="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33306</xdr:rowOff>
    </xdr:from>
    <xdr:to>
      <xdr:col>67</xdr:col>
      <xdr:colOff>101600</xdr:colOff>
      <xdr:row>79</xdr:row>
      <xdr:rowOff>134906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126033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7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163116</xdr:rowOff>
    </xdr:from>
    <xdr:to>
      <xdr:col>85</xdr:col>
      <xdr:colOff>127000</xdr:colOff>
      <xdr:row>97</xdr:row>
      <xdr:rowOff>30834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22316"/>
          <a:ext cx="8382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30834</xdr:rowOff>
    </xdr:from>
    <xdr:to>
      <xdr:col>81</xdr:col>
      <xdr:colOff>50800</xdr:colOff>
      <xdr:row>97</xdr:row>
      <xdr:rowOff>150406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61484"/>
          <a:ext cx="889000" cy="1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150406</xdr:rowOff>
    </xdr:from>
    <xdr:to>
      <xdr:col>76</xdr:col>
      <xdr:colOff>114300</xdr:colOff>
      <xdr:row>98</xdr:row>
      <xdr:rowOff>628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8105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628</xdr:rowOff>
    </xdr:from>
    <xdr:to>
      <xdr:col>71</xdr:col>
      <xdr:colOff>177800</xdr:colOff>
      <xdr:row>98</xdr:row>
      <xdr:rowOff>10365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802728"/>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112316</xdr:rowOff>
    </xdr:from>
    <xdr:to>
      <xdr:col>85</xdr:col>
      <xdr:colOff>177800</xdr:colOff>
      <xdr:row>97</xdr:row>
      <xdr:rowOff>42466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90743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4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151484</xdr:rowOff>
    </xdr:from>
    <xdr:to>
      <xdr:col>81</xdr:col>
      <xdr:colOff>101600</xdr:colOff>
      <xdr:row>97</xdr:row>
      <xdr:rowOff>81634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1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72761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0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99606</xdr:rowOff>
    </xdr:from>
    <xdr:to>
      <xdr:col>76</xdr:col>
      <xdr:colOff>165100</xdr:colOff>
      <xdr:row>98</xdr:row>
      <xdr:rowOff>29756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20883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121278</xdr:rowOff>
    </xdr:from>
    <xdr:to>
      <xdr:col>72</xdr:col>
      <xdr:colOff>38100</xdr:colOff>
      <xdr:row>98</xdr:row>
      <xdr:rowOff>51428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42555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4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131015</xdr:rowOff>
    </xdr:from>
    <xdr:to>
      <xdr:col>67</xdr:col>
      <xdr:colOff>101600</xdr:colOff>
      <xdr:row>98</xdr:row>
      <xdr:rowOff>61165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52292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新庁舎建設事業等を行ったため、総務費の増及び普通建設事業に伴い借り入れた地方債の償還により公債費が増となっている。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目的別歳出の主な特徴は次のとおりである。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２９年度より開始された新庁舎建設事業費の増により類似団体平均や全国・埼玉県平均を上回る状況であったが今年度に関しても大幅な増となっている。令和元年度までの事業のため、平年並みに戻るのはそれ以降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は土地改良区の借入金の償還が一件終了したことにより補助金が減となり、大きく減となった。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については、スポーツ施設及び中央公民館の改修事業の終了により大幅な減となり、平年並の水準に戻っている。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は、前年に引続き増加している。これは過去に借り入れた合併特例債の償還額の増によるものである。今後についても地方債の活用した大規模な整備事業が予定されており、増加が見込まれる。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平成３０年度については、新庁舎建設事業（平成２９年度～令和元年度）により実質単年度収支は赤字となっているが、前年度からの繰越財源により実質収支は黒字となっている。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財政調整基金残高は、適切な財源の確保と歳出の精査により、取崩しを回避したため総額では増額となっているが、積立を利子分のみとしたため、標準財政規模比は０．５４ポイントの減となった。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今後も、事務事業の見直しや合理化等によって、健全な行財政運営に努める。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平成２８年度に償還終了に伴う住宅資金貸付事業特別会計廃止を行っている。</a:t>
          </a:r>
        </a:p>
        <a:p>
          <a:r>
            <a:rPr kumimoji="1" lang="ja-JP" altLang="en-US" sz="1400">
              <a:latin typeface="ＭＳ ゴシック" pitchFamily="49" charset="-128"/>
              <a:ea typeface="ＭＳ ゴシック" pitchFamily="49" charset="-128"/>
            </a:rPr>
            <a:t>これにより、神川町の有する会計は一般会計と特別会計７事業及び公営企業会計の水道事業となった。各会計とも赤字となっていない。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黒字額は前年度より減少となっているが、これは一般会計と国民健康保険特別会計の黒字額の減によるものである。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一般会計については新庁舎建設事業に係る普通建設事業費の増により、黒字額が減少した。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国民健康保険特別会計については、従来は一般会計から経費を繰出していた事業について、特別会計内の繰越金等を充てる運用に変えたため黒字額が減少した。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各会計とも健全な行財政運営に努める。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BG25" zoomScale="120" zoomScaleNormal="120" workbookViewId="0">
      <selection activeCell="R14" sqref="R14:V14"/>
    </sheetView>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5" t="s">
        <v>79</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4"/>
      <c r="DK1" s="184"/>
      <c r="DL1" s="184"/>
      <c r="DM1" s="184"/>
      <c r="DN1" s="184"/>
      <c r="DO1" s="184"/>
    </row>
    <row r="2" spans="1:119" ht="24.75" thickBot="1" x14ac:dyDescent="0.2">
      <c r="A2" s="183"/>
      <c r="B2" s="186" t="s">
        <v>80</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46" t="s">
        <v>81</v>
      </c>
      <c r="C3" s="647"/>
      <c r="D3" s="647"/>
      <c r="E3" s="648"/>
      <c r="F3" s="648"/>
      <c r="G3" s="648"/>
      <c r="H3" s="648"/>
      <c r="I3" s="648"/>
      <c r="J3" s="648"/>
      <c r="K3" s="648"/>
      <c r="L3" s="648" t="s">
        <v>82</v>
      </c>
      <c r="M3" s="648"/>
      <c r="N3" s="648"/>
      <c r="O3" s="648"/>
      <c r="P3" s="648"/>
      <c r="Q3" s="648"/>
      <c r="R3" s="651"/>
      <c r="S3" s="651"/>
      <c r="T3" s="651"/>
      <c r="U3" s="651"/>
      <c r="V3" s="652"/>
      <c r="W3" s="545" t="s">
        <v>83</v>
      </c>
      <c r="X3" s="546"/>
      <c r="Y3" s="546"/>
      <c r="Z3" s="546"/>
      <c r="AA3" s="546"/>
      <c r="AB3" s="647"/>
      <c r="AC3" s="651" t="s">
        <v>84</v>
      </c>
      <c r="AD3" s="546"/>
      <c r="AE3" s="546"/>
      <c r="AF3" s="546"/>
      <c r="AG3" s="546"/>
      <c r="AH3" s="546"/>
      <c r="AI3" s="546"/>
      <c r="AJ3" s="546"/>
      <c r="AK3" s="546"/>
      <c r="AL3" s="613"/>
      <c r="AM3" s="545" t="s">
        <v>85</v>
      </c>
      <c r="AN3" s="546"/>
      <c r="AO3" s="546"/>
      <c r="AP3" s="546"/>
      <c r="AQ3" s="546"/>
      <c r="AR3" s="546"/>
      <c r="AS3" s="546"/>
      <c r="AT3" s="546"/>
      <c r="AU3" s="546"/>
      <c r="AV3" s="546"/>
      <c r="AW3" s="546"/>
      <c r="AX3" s="613"/>
      <c r="AY3" s="605" t="s">
        <v>1</v>
      </c>
      <c r="AZ3" s="606"/>
      <c r="BA3" s="606"/>
      <c r="BB3" s="606"/>
      <c r="BC3" s="606"/>
      <c r="BD3" s="606"/>
      <c r="BE3" s="606"/>
      <c r="BF3" s="606"/>
      <c r="BG3" s="606"/>
      <c r="BH3" s="606"/>
      <c r="BI3" s="606"/>
      <c r="BJ3" s="606"/>
      <c r="BK3" s="606"/>
      <c r="BL3" s="606"/>
      <c r="BM3" s="655"/>
      <c r="BN3" s="545" t="s">
        <v>86</v>
      </c>
      <c r="BO3" s="546"/>
      <c r="BP3" s="546"/>
      <c r="BQ3" s="546"/>
      <c r="BR3" s="546"/>
      <c r="BS3" s="546"/>
      <c r="BT3" s="546"/>
      <c r="BU3" s="613"/>
      <c r="BV3" s="545" t="s">
        <v>87</v>
      </c>
      <c r="BW3" s="546"/>
      <c r="BX3" s="546"/>
      <c r="BY3" s="546"/>
      <c r="BZ3" s="546"/>
      <c r="CA3" s="546"/>
      <c r="CB3" s="546"/>
      <c r="CC3" s="613"/>
      <c r="CD3" s="605" t="s">
        <v>1</v>
      </c>
      <c r="CE3" s="606"/>
      <c r="CF3" s="606"/>
      <c r="CG3" s="606"/>
      <c r="CH3" s="606"/>
      <c r="CI3" s="606"/>
      <c r="CJ3" s="606"/>
      <c r="CK3" s="606"/>
      <c r="CL3" s="606"/>
      <c r="CM3" s="606"/>
      <c r="CN3" s="606"/>
      <c r="CO3" s="606"/>
      <c r="CP3" s="606"/>
      <c r="CQ3" s="606"/>
      <c r="CR3" s="606"/>
      <c r="CS3" s="655"/>
      <c r="CT3" s="545" t="s">
        <v>88</v>
      </c>
      <c r="CU3" s="546"/>
      <c r="CV3" s="546"/>
      <c r="CW3" s="546"/>
      <c r="CX3" s="546"/>
      <c r="CY3" s="546"/>
      <c r="CZ3" s="546"/>
      <c r="DA3" s="613"/>
      <c r="DB3" s="545" t="s">
        <v>89</v>
      </c>
      <c r="DC3" s="546"/>
      <c r="DD3" s="546"/>
      <c r="DE3" s="546"/>
      <c r="DF3" s="546"/>
      <c r="DG3" s="546"/>
      <c r="DH3" s="546"/>
      <c r="DI3" s="613"/>
      <c r="DJ3" s="183"/>
      <c r="DK3" s="183"/>
      <c r="DL3" s="183"/>
      <c r="DM3" s="183"/>
      <c r="DN3" s="183"/>
      <c r="DO3" s="183"/>
    </row>
    <row r="4" spans="1:119" ht="18.75" customHeight="1" x14ac:dyDescent="0.15">
      <c r="A4" s="184"/>
      <c r="B4" s="621"/>
      <c r="C4" s="622"/>
      <c r="D4" s="622"/>
      <c r="E4" s="623"/>
      <c r="F4" s="623"/>
      <c r="G4" s="623"/>
      <c r="H4" s="623"/>
      <c r="I4" s="623"/>
      <c r="J4" s="623"/>
      <c r="K4" s="623"/>
      <c r="L4" s="623"/>
      <c r="M4" s="623"/>
      <c r="N4" s="623"/>
      <c r="O4" s="623"/>
      <c r="P4" s="623"/>
      <c r="Q4" s="623"/>
      <c r="R4" s="627"/>
      <c r="S4" s="627"/>
      <c r="T4" s="627"/>
      <c r="U4" s="627"/>
      <c r="V4" s="628"/>
      <c r="W4" s="614"/>
      <c r="X4" s="428"/>
      <c r="Y4" s="428"/>
      <c r="Z4" s="428"/>
      <c r="AA4" s="428"/>
      <c r="AB4" s="622"/>
      <c r="AC4" s="627"/>
      <c r="AD4" s="428"/>
      <c r="AE4" s="428"/>
      <c r="AF4" s="428"/>
      <c r="AG4" s="428"/>
      <c r="AH4" s="428"/>
      <c r="AI4" s="428"/>
      <c r="AJ4" s="428"/>
      <c r="AK4" s="428"/>
      <c r="AL4" s="615"/>
      <c r="AM4" s="572"/>
      <c r="AN4" s="482"/>
      <c r="AO4" s="482"/>
      <c r="AP4" s="482"/>
      <c r="AQ4" s="482"/>
      <c r="AR4" s="482"/>
      <c r="AS4" s="482"/>
      <c r="AT4" s="482"/>
      <c r="AU4" s="482"/>
      <c r="AV4" s="482"/>
      <c r="AW4" s="482"/>
      <c r="AX4" s="654"/>
      <c r="AY4" s="458" t="s">
        <v>90</v>
      </c>
      <c r="AZ4" s="459"/>
      <c r="BA4" s="459"/>
      <c r="BB4" s="459"/>
      <c r="BC4" s="459"/>
      <c r="BD4" s="459"/>
      <c r="BE4" s="459"/>
      <c r="BF4" s="459"/>
      <c r="BG4" s="459"/>
      <c r="BH4" s="459"/>
      <c r="BI4" s="459"/>
      <c r="BJ4" s="459"/>
      <c r="BK4" s="459"/>
      <c r="BL4" s="459"/>
      <c r="BM4" s="460"/>
      <c r="BN4" s="461">
        <v>6909812</v>
      </c>
      <c r="BO4" s="462"/>
      <c r="BP4" s="462"/>
      <c r="BQ4" s="462"/>
      <c r="BR4" s="462"/>
      <c r="BS4" s="462"/>
      <c r="BT4" s="462"/>
      <c r="BU4" s="463"/>
      <c r="BV4" s="461">
        <v>6297154</v>
      </c>
      <c r="BW4" s="462"/>
      <c r="BX4" s="462"/>
      <c r="BY4" s="462"/>
      <c r="BZ4" s="462"/>
      <c r="CA4" s="462"/>
      <c r="CB4" s="462"/>
      <c r="CC4" s="463"/>
      <c r="CD4" s="639" t="s">
        <v>91</v>
      </c>
      <c r="CE4" s="640"/>
      <c r="CF4" s="640"/>
      <c r="CG4" s="640"/>
      <c r="CH4" s="640"/>
      <c r="CI4" s="640"/>
      <c r="CJ4" s="640"/>
      <c r="CK4" s="640"/>
      <c r="CL4" s="640"/>
      <c r="CM4" s="640"/>
      <c r="CN4" s="640"/>
      <c r="CO4" s="640"/>
      <c r="CP4" s="640"/>
      <c r="CQ4" s="640"/>
      <c r="CR4" s="640"/>
      <c r="CS4" s="641"/>
      <c r="CT4" s="642">
        <v>7.1</v>
      </c>
      <c r="CU4" s="643"/>
      <c r="CV4" s="643"/>
      <c r="CW4" s="643"/>
      <c r="CX4" s="643"/>
      <c r="CY4" s="643"/>
      <c r="CZ4" s="643"/>
      <c r="DA4" s="644"/>
      <c r="DB4" s="642">
        <v>9.6</v>
      </c>
      <c r="DC4" s="643"/>
      <c r="DD4" s="643"/>
      <c r="DE4" s="643"/>
      <c r="DF4" s="643"/>
      <c r="DG4" s="643"/>
      <c r="DH4" s="643"/>
      <c r="DI4" s="644"/>
      <c r="DJ4" s="183"/>
      <c r="DK4" s="183"/>
      <c r="DL4" s="183"/>
      <c r="DM4" s="183"/>
      <c r="DN4" s="183"/>
      <c r="DO4" s="183"/>
    </row>
    <row r="5" spans="1:119" ht="18.75" customHeight="1" x14ac:dyDescent="0.15">
      <c r="A5" s="184"/>
      <c r="B5" s="649"/>
      <c r="C5" s="483"/>
      <c r="D5" s="483"/>
      <c r="E5" s="650"/>
      <c r="F5" s="650"/>
      <c r="G5" s="650"/>
      <c r="H5" s="650"/>
      <c r="I5" s="650"/>
      <c r="J5" s="650"/>
      <c r="K5" s="650"/>
      <c r="L5" s="650"/>
      <c r="M5" s="650"/>
      <c r="N5" s="650"/>
      <c r="O5" s="650"/>
      <c r="P5" s="650"/>
      <c r="Q5" s="650"/>
      <c r="R5" s="481"/>
      <c r="S5" s="481"/>
      <c r="T5" s="481"/>
      <c r="U5" s="481"/>
      <c r="V5" s="653"/>
      <c r="W5" s="572"/>
      <c r="X5" s="482"/>
      <c r="Y5" s="482"/>
      <c r="Z5" s="482"/>
      <c r="AA5" s="482"/>
      <c r="AB5" s="483"/>
      <c r="AC5" s="481"/>
      <c r="AD5" s="482"/>
      <c r="AE5" s="482"/>
      <c r="AF5" s="482"/>
      <c r="AG5" s="482"/>
      <c r="AH5" s="482"/>
      <c r="AI5" s="482"/>
      <c r="AJ5" s="482"/>
      <c r="AK5" s="482"/>
      <c r="AL5" s="654"/>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6554436</v>
      </c>
      <c r="BO5" s="467"/>
      <c r="BP5" s="467"/>
      <c r="BQ5" s="467"/>
      <c r="BR5" s="467"/>
      <c r="BS5" s="467"/>
      <c r="BT5" s="467"/>
      <c r="BU5" s="468"/>
      <c r="BV5" s="466">
        <v>5874731</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88.1</v>
      </c>
      <c r="CU5" s="437"/>
      <c r="CV5" s="437"/>
      <c r="CW5" s="437"/>
      <c r="CX5" s="437"/>
      <c r="CY5" s="437"/>
      <c r="CZ5" s="437"/>
      <c r="DA5" s="438"/>
      <c r="DB5" s="436">
        <v>89.7</v>
      </c>
      <c r="DC5" s="437"/>
      <c r="DD5" s="437"/>
      <c r="DE5" s="437"/>
      <c r="DF5" s="437"/>
      <c r="DG5" s="437"/>
      <c r="DH5" s="437"/>
      <c r="DI5" s="438"/>
      <c r="DJ5" s="183"/>
      <c r="DK5" s="183"/>
      <c r="DL5" s="183"/>
      <c r="DM5" s="183"/>
      <c r="DN5" s="183"/>
      <c r="DO5" s="183"/>
    </row>
    <row r="6" spans="1:119" ht="18.75" customHeight="1" x14ac:dyDescent="0.15">
      <c r="A6" s="184"/>
      <c r="B6" s="619" t="s">
        <v>96</v>
      </c>
      <c r="C6" s="480"/>
      <c r="D6" s="480"/>
      <c r="E6" s="620"/>
      <c r="F6" s="620"/>
      <c r="G6" s="620"/>
      <c r="H6" s="620"/>
      <c r="I6" s="620"/>
      <c r="J6" s="620"/>
      <c r="K6" s="620"/>
      <c r="L6" s="620" t="s">
        <v>97</v>
      </c>
      <c r="M6" s="620"/>
      <c r="N6" s="620"/>
      <c r="O6" s="620"/>
      <c r="P6" s="620"/>
      <c r="Q6" s="620"/>
      <c r="R6" s="504"/>
      <c r="S6" s="504"/>
      <c r="T6" s="504"/>
      <c r="U6" s="504"/>
      <c r="V6" s="626"/>
      <c r="W6" s="557" t="s">
        <v>98</v>
      </c>
      <c r="X6" s="479"/>
      <c r="Y6" s="479"/>
      <c r="Z6" s="479"/>
      <c r="AA6" s="479"/>
      <c r="AB6" s="480"/>
      <c r="AC6" s="631" t="s">
        <v>99</v>
      </c>
      <c r="AD6" s="632"/>
      <c r="AE6" s="632"/>
      <c r="AF6" s="632"/>
      <c r="AG6" s="632"/>
      <c r="AH6" s="632"/>
      <c r="AI6" s="632"/>
      <c r="AJ6" s="632"/>
      <c r="AK6" s="632"/>
      <c r="AL6" s="633"/>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355376</v>
      </c>
      <c r="BO6" s="467"/>
      <c r="BP6" s="467"/>
      <c r="BQ6" s="467"/>
      <c r="BR6" s="467"/>
      <c r="BS6" s="467"/>
      <c r="BT6" s="467"/>
      <c r="BU6" s="468"/>
      <c r="BV6" s="466">
        <v>422423</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6">
        <v>88.1</v>
      </c>
      <c r="CU6" s="617"/>
      <c r="CV6" s="617"/>
      <c r="CW6" s="617"/>
      <c r="CX6" s="617"/>
      <c r="CY6" s="617"/>
      <c r="CZ6" s="617"/>
      <c r="DA6" s="618"/>
      <c r="DB6" s="616">
        <v>89.7</v>
      </c>
      <c r="DC6" s="617"/>
      <c r="DD6" s="617"/>
      <c r="DE6" s="617"/>
      <c r="DF6" s="617"/>
      <c r="DG6" s="617"/>
      <c r="DH6" s="617"/>
      <c r="DI6" s="618"/>
      <c r="DJ6" s="183"/>
      <c r="DK6" s="183"/>
      <c r="DL6" s="183"/>
      <c r="DM6" s="183"/>
      <c r="DN6" s="183"/>
      <c r="DO6" s="183"/>
    </row>
    <row r="7" spans="1:119" ht="18.75" customHeight="1" x14ac:dyDescent="0.15">
      <c r="A7" s="184"/>
      <c r="B7" s="621"/>
      <c r="C7" s="622"/>
      <c r="D7" s="622"/>
      <c r="E7" s="623"/>
      <c r="F7" s="623"/>
      <c r="G7" s="623"/>
      <c r="H7" s="623"/>
      <c r="I7" s="623"/>
      <c r="J7" s="623"/>
      <c r="K7" s="623"/>
      <c r="L7" s="623"/>
      <c r="M7" s="623"/>
      <c r="N7" s="623"/>
      <c r="O7" s="623"/>
      <c r="P7" s="623"/>
      <c r="Q7" s="623"/>
      <c r="R7" s="627"/>
      <c r="S7" s="627"/>
      <c r="T7" s="627"/>
      <c r="U7" s="627"/>
      <c r="V7" s="628"/>
      <c r="W7" s="614"/>
      <c r="X7" s="428"/>
      <c r="Y7" s="428"/>
      <c r="Z7" s="428"/>
      <c r="AA7" s="428"/>
      <c r="AB7" s="622"/>
      <c r="AC7" s="634"/>
      <c r="AD7" s="429"/>
      <c r="AE7" s="429"/>
      <c r="AF7" s="429"/>
      <c r="AG7" s="429"/>
      <c r="AH7" s="429"/>
      <c r="AI7" s="429"/>
      <c r="AJ7" s="429"/>
      <c r="AK7" s="429"/>
      <c r="AL7" s="635"/>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68169</v>
      </c>
      <c r="BO7" s="467"/>
      <c r="BP7" s="467"/>
      <c r="BQ7" s="467"/>
      <c r="BR7" s="467"/>
      <c r="BS7" s="467"/>
      <c r="BT7" s="467"/>
      <c r="BU7" s="468"/>
      <c r="BV7" s="466">
        <v>41822</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4047887</v>
      </c>
      <c r="CU7" s="467"/>
      <c r="CV7" s="467"/>
      <c r="CW7" s="467"/>
      <c r="CX7" s="467"/>
      <c r="CY7" s="467"/>
      <c r="CZ7" s="467"/>
      <c r="DA7" s="468"/>
      <c r="DB7" s="466">
        <v>3974068</v>
      </c>
      <c r="DC7" s="467"/>
      <c r="DD7" s="467"/>
      <c r="DE7" s="467"/>
      <c r="DF7" s="467"/>
      <c r="DG7" s="467"/>
      <c r="DH7" s="467"/>
      <c r="DI7" s="468"/>
      <c r="DJ7" s="183"/>
      <c r="DK7" s="183"/>
      <c r="DL7" s="183"/>
      <c r="DM7" s="183"/>
      <c r="DN7" s="183"/>
      <c r="DO7" s="183"/>
    </row>
    <row r="8" spans="1:119" ht="18.75" customHeight="1" thickBot="1" x14ac:dyDescent="0.2">
      <c r="A8" s="184"/>
      <c r="B8" s="624"/>
      <c r="C8" s="558"/>
      <c r="D8" s="558"/>
      <c r="E8" s="625"/>
      <c r="F8" s="625"/>
      <c r="G8" s="625"/>
      <c r="H8" s="625"/>
      <c r="I8" s="625"/>
      <c r="J8" s="625"/>
      <c r="K8" s="625"/>
      <c r="L8" s="625"/>
      <c r="M8" s="625"/>
      <c r="N8" s="625"/>
      <c r="O8" s="625"/>
      <c r="P8" s="625"/>
      <c r="Q8" s="625"/>
      <c r="R8" s="629"/>
      <c r="S8" s="629"/>
      <c r="T8" s="629"/>
      <c r="U8" s="629"/>
      <c r="V8" s="630"/>
      <c r="W8" s="547"/>
      <c r="X8" s="548"/>
      <c r="Y8" s="548"/>
      <c r="Z8" s="548"/>
      <c r="AA8" s="548"/>
      <c r="AB8" s="558"/>
      <c r="AC8" s="636"/>
      <c r="AD8" s="637"/>
      <c r="AE8" s="637"/>
      <c r="AF8" s="637"/>
      <c r="AG8" s="637"/>
      <c r="AH8" s="637"/>
      <c r="AI8" s="637"/>
      <c r="AJ8" s="637"/>
      <c r="AK8" s="637"/>
      <c r="AL8" s="638"/>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287207</v>
      </c>
      <c r="BO8" s="467"/>
      <c r="BP8" s="467"/>
      <c r="BQ8" s="467"/>
      <c r="BR8" s="467"/>
      <c r="BS8" s="467"/>
      <c r="BT8" s="467"/>
      <c r="BU8" s="468"/>
      <c r="BV8" s="466">
        <v>380601</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0.52</v>
      </c>
      <c r="CU8" s="580"/>
      <c r="CV8" s="580"/>
      <c r="CW8" s="580"/>
      <c r="CX8" s="580"/>
      <c r="CY8" s="580"/>
      <c r="CZ8" s="580"/>
      <c r="DA8" s="581"/>
      <c r="DB8" s="579">
        <v>0.52</v>
      </c>
      <c r="DC8" s="580"/>
      <c r="DD8" s="580"/>
      <c r="DE8" s="580"/>
      <c r="DF8" s="580"/>
      <c r="DG8" s="580"/>
      <c r="DH8" s="580"/>
      <c r="DI8" s="581"/>
      <c r="DJ8" s="183"/>
      <c r="DK8" s="183"/>
      <c r="DL8" s="183"/>
      <c r="DM8" s="183"/>
      <c r="DN8" s="183"/>
      <c r="DO8" s="183"/>
    </row>
    <row r="9" spans="1:119" ht="18.75" customHeight="1" thickBot="1" x14ac:dyDescent="0.2">
      <c r="A9" s="184"/>
      <c r="B9" s="605" t="s">
        <v>110</v>
      </c>
      <c r="C9" s="606"/>
      <c r="D9" s="606"/>
      <c r="E9" s="606"/>
      <c r="F9" s="606"/>
      <c r="G9" s="606"/>
      <c r="H9" s="606"/>
      <c r="I9" s="606"/>
      <c r="J9" s="606"/>
      <c r="K9" s="529"/>
      <c r="L9" s="607" t="s">
        <v>111</v>
      </c>
      <c r="M9" s="608"/>
      <c r="N9" s="608"/>
      <c r="O9" s="608"/>
      <c r="P9" s="608"/>
      <c r="Q9" s="609"/>
      <c r="R9" s="610">
        <v>13730</v>
      </c>
      <c r="S9" s="611"/>
      <c r="T9" s="611"/>
      <c r="U9" s="611"/>
      <c r="V9" s="612"/>
      <c r="W9" s="545" t="s">
        <v>112</v>
      </c>
      <c r="X9" s="546"/>
      <c r="Y9" s="546"/>
      <c r="Z9" s="546"/>
      <c r="AA9" s="546"/>
      <c r="AB9" s="546"/>
      <c r="AC9" s="546"/>
      <c r="AD9" s="546"/>
      <c r="AE9" s="546"/>
      <c r="AF9" s="546"/>
      <c r="AG9" s="546"/>
      <c r="AH9" s="546"/>
      <c r="AI9" s="546"/>
      <c r="AJ9" s="546"/>
      <c r="AK9" s="546"/>
      <c r="AL9" s="613"/>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-93394</v>
      </c>
      <c r="BO9" s="467"/>
      <c r="BP9" s="467"/>
      <c r="BQ9" s="467"/>
      <c r="BR9" s="467"/>
      <c r="BS9" s="467"/>
      <c r="BT9" s="467"/>
      <c r="BU9" s="468"/>
      <c r="BV9" s="466">
        <v>-17455</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15.3</v>
      </c>
      <c r="CU9" s="437"/>
      <c r="CV9" s="437"/>
      <c r="CW9" s="437"/>
      <c r="CX9" s="437"/>
      <c r="CY9" s="437"/>
      <c r="CZ9" s="437"/>
      <c r="DA9" s="438"/>
      <c r="DB9" s="436">
        <v>13.8</v>
      </c>
      <c r="DC9" s="437"/>
      <c r="DD9" s="437"/>
      <c r="DE9" s="437"/>
      <c r="DF9" s="437"/>
      <c r="DG9" s="437"/>
      <c r="DH9" s="437"/>
      <c r="DI9" s="438"/>
      <c r="DJ9" s="183"/>
      <c r="DK9" s="183"/>
      <c r="DL9" s="183"/>
      <c r="DM9" s="183"/>
      <c r="DN9" s="183"/>
      <c r="DO9" s="183"/>
    </row>
    <row r="10" spans="1:119" ht="18.75" customHeight="1" thickBot="1" x14ac:dyDescent="0.2">
      <c r="A10" s="184"/>
      <c r="B10" s="605"/>
      <c r="C10" s="606"/>
      <c r="D10" s="606"/>
      <c r="E10" s="606"/>
      <c r="F10" s="606"/>
      <c r="G10" s="606"/>
      <c r="H10" s="606"/>
      <c r="I10" s="606"/>
      <c r="J10" s="606"/>
      <c r="K10" s="529"/>
      <c r="L10" s="439" t="s">
        <v>116</v>
      </c>
      <c r="M10" s="440"/>
      <c r="N10" s="440"/>
      <c r="O10" s="440"/>
      <c r="P10" s="440"/>
      <c r="Q10" s="441"/>
      <c r="R10" s="442">
        <v>14470</v>
      </c>
      <c r="S10" s="443"/>
      <c r="T10" s="443"/>
      <c r="U10" s="443"/>
      <c r="V10" s="445"/>
      <c r="W10" s="614"/>
      <c r="X10" s="428"/>
      <c r="Y10" s="428"/>
      <c r="Z10" s="428"/>
      <c r="AA10" s="428"/>
      <c r="AB10" s="428"/>
      <c r="AC10" s="428"/>
      <c r="AD10" s="428"/>
      <c r="AE10" s="428"/>
      <c r="AF10" s="428"/>
      <c r="AG10" s="428"/>
      <c r="AH10" s="428"/>
      <c r="AI10" s="428"/>
      <c r="AJ10" s="428"/>
      <c r="AK10" s="428"/>
      <c r="AL10" s="615"/>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436</v>
      </c>
      <c r="BO10" s="467"/>
      <c r="BP10" s="467"/>
      <c r="BQ10" s="467"/>
      <c r="BR10" s="467"/>
      <c r="BS10" s="467"/>
      <c r="BT10" s="467"/>
      <c r="BU10" s="468"/>
      <c r="BV10" s="466">
        <v>198755</v>
      </c>
      <c r="BW10" s="467"/>
      <c r="BX10" s="467"/>
      <c r="BY10" s="467"/>
      <c r="BZ10" s="467"/>
      <c r="CA10" s="467"/>
      <c r="CB10" s="467"/>
      <c r="CC10" s="468"/>
      <c r="CD10" s="188" t="s">
        <v>120</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5"/>
      <c r="C11" s="606"/>
      <c r="D11" s="606"/>
      <c r="E11" s="606"/>
      <c r="F11" s="606"/>
      <c r="G11" s="606"/>
      <c r="H11" s="606"/>
      <c r="I11" s="606"/>
      <c r="J11" s="606"/>
      <c r="K11" s="529"/>
      <c r="L11" s="512" t="s">
        <v>121</v>
      </c>
      <c r="M11" s="513"/>
      <c r="N11" s="513"/>
      <c r="O11" s="513"/>
      <c r="P11" s="513"/>
      <c r="Q11" s="514"/>
      <c r="R11" s="602" t="s">
        <v>122</v>
      </c>
      <c r="S11" s="603"/>
      <c r="T11" s="603"/>
      <c r="U11" s="603"/>
      <c r="V11" s="604"/>
      <c r="W11" s="614"/>
      <c r="X11" s="428"/>
      <c r="Y11" s="428"/>
      <c r="Z11" s="428"/>
      <c r="AA11" s="428"/>
      <c r="AB11" s="428"/>
      <c r="AC11" s="428"/>
      <c r="AD11" s="428"/>
      <c r="AE11" s="428"/>
      <c r="AF11" s="428"/>
      <c r="AG11" s="428"/>
      <c r="AH11" s="428"/>
      <c r="AI11" s="428"/>
      <c r="AJ11" s="428"/>
      <c r="AK11" s="428"/>
      <c r="AL11" s="615"/>
      <c r="AM11" s="535" t="s">
        <v>123</v>
      </c>
      <c r="AN11" s="440"/>
      <c r="AO11" s="440"/>
      <c r="AP11" s="440"/>
      <c r="AQ11" s="440"/>
      <c r="AR11" s="440"/>
      <c r="AS11" s="440"/>
      <c r="AT11" s="441"/>
      <c r="AU11" s="523" t="s">
        <v>118</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3"/>
      <c r="DK11" s="183"/>
      <c r="DL11" s="183"/>
      <c r="DM11" s="183"/>
      <c r="DN11" s="183"/>
      <c r="DO11" s="183"/>
    </row>
    <row r="12" spans="1:119" ht="18.75" customHeight="1" x14ac:dyDescent="0.15">
      <c r="A12" s="184"/>
      <c r="B12" s="582" t="s">
        <v>127</v>
      </c>
      <c r="C12" s="583"/>
      <c r="D12" s="583"/>
      <c r="E12" s="583"/>
      <c r="F12" s="583"/>
      <c r="G12" s="583"/>
      <c r="H12" s="583"/>
      <c r="I12" s="583"/>
      <c r="J12" s="583"/>
      <c r="K12" s="584"/>
      <c r="L12" s="591" t="s">
        <v>128</v>
      </c>
      <c r="M12" s="592"/>
      <c r="N12" s="592"/>
      <c r="O12" s="592"/>
      <c r="P12" s="592"/>
      <c r="Q12" s="593"/>
      <c r="R12" s="594">
        <v>13693</v>
      </c>
      <c r="S12" s="595"/>
      <c r="T12" s="595"/>
      <c r="U12" s="595"/>
      <c r="V12" s="596"/>
      <c r="W12" s="597" t="s">
        <v>1</v>
      </c>
      <c r="X12" s="524"/>
      <c r="Y12" s="524"/>
      <c r="Z12" s="524"/>
      <c r="AA12" s="524"/>
      <c r="AB12" s="598"/>
      <c r="AC12" s="523" t="s">
        <v>129</v>
      </c>
      <c r="AD12" s="524"/>
      <c r="AE12" s="524"/>
      <c r="AF12" s="524"/>
      <c r="AG12" s="598"/>
      <c r="AH12" s="523" t="s">
        <v>130</v>
      </c>
      <c r="AI12" s="524"/>
      <c r="AJ12" s="524"/>
      <c r="AK12" s="524"/>
      <c r="AL12" s="599"/>
      <c r="AM12" s="535" t="s">
        <v>131</v>
      </c>
      <c r="AN12" s="440"/>
      <c r="AO12" s="440"/>
      <c r="AP12" s="440"/>
      <c r="AQ12" s="440"/>
      <c r="AR12" s="440"/>
      <c r="AS12" s="440"/>
      <c r="AT12" s="441"/>
      <c r="AU12" s="523" t="s">
        <v>93</v>
      </c>
      <c r="AV12" s="524"/>
      <c r="AW12" s="524"/>
      <c r="AX12" s="524"/>
      <c r="AY12" s="446" t="s">
        <v>132</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62062</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134</v>
      </c>
      <c r="DC12" s="580"/>
      <c r="DD12" s="580"/>
      <c r="DE12" s="580"/>
      <c r="DF12" s="580"/>
      <c r="DG12" s="580"/>
      <c r="DH12" s="580"/>
      <c r="DI12" s="581"/>
      <c r="DJ12" s="183"/>
      <c r="DK12" s="183"/>
      <c r="DL12" s="183"/>
      <c r="DM12" s="183"/>
      <c r="DN12" s="183"/>
      <c r="DO12" s="183"/>
    </row>
    <row r="13" spans="1:119" ht="18.75" customHeight="1" x14ac:dyDescent="0.15">
      <c r="A13" s="184"/>
      <c r="B13" s="585"/>
      <c r="C13" s="586"/>
      <c r="D13" s="586"/>
      <c r="E13" s="586"/>
      <c r="F13" s="586"/>
      <c r="G13" s="586"/>
      <c r="H13" s="586"/>
      <c r="I13" s="586"/>
      <c r="J13" s="586"/>
      <c r="K13" s="587"/>
      <c r="L13" s="194"/>
      <c r="M13" s="566" t="s">
        <v>135</v>
      </c>
      <c r="N13" s="567"/>
      <c r="O13" s="567"/>
      <c r="P13" s="567"/>
      <c r="Q13" s="568"/>
      <c r="R13" s="569">
        <v>13338</v>
      </c>
      <c r="S13" s="570"/>
      <c r="T13" s="570"/>
      <c r="U13" s="570"/>
      <c r="V13" s="571"/>
      <c r="W13" s="557" t="s">
        <v>136</v>
      </c>
      <c r="X13" s="479"/>
      <c r="Y13" s="479"/>
      <c r="Z13" s="479"/>
      <c r="AA13" s="479"/>
      <c r="AB13" s="480"/>
      <c r="AC13" s="442">
        <v>606</v>
      </c>
      <c r="AD13" s="443"/>
      <c r="AE13" s="443"/>
      <c r="AF13" s="443"/>
      <c r="AG13" s="444"/>
      <c r="AH13" s="442">
        <v>684</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-92958</v>
      </c>
      <c r="BO13" s="467"/>
      <c r="BP13" s="467"/>
      <c r="BQ13" s="467"/>
      <c r="BR13" s="467"/>
      <c r="BS13" s="467"/>
      <c r="BT13" s="467"/>
      <c r="BU13" s="468"/>
      <c r="BV13" s="466">
        <v>119238</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5.8</v>
      </c>
      <c r="CU13" s="437"/>
      <c r="CV13" s="437"/>
      <c r="CW13" s="437"/>
      <c r="CX13" s="437"/>
      <c r="CY13" s="437"/>
      <c r="CZ13" s="437"/>
      <c r="DA13" s="438"/>
      <c r="DB13" s="436">
        <v>5.5</v>
      </c>
      <c r="DC13" s="437"/>
      <c r="DD13" s="437"/>
      <c r="DE13" s="437"/>
      <c r="DF13" s="437"/>
      <c r="DG13" s="437"/>
      <c r="DH13" s="437"/>
      <c r="DI13" s="438"/>
      <c r="DJ13" s="183"/>
      <c r="DK13" s="183"/>
      <c r="DL13" s="183"/>
      <c r="DM13" s="183"/>
      <c r="DN13" s="183"/>
      <c r="DO13" s="183"/>
    </row>
    <row r="14" spans="1:119" ht="18.75" customHeight="1" thickBot="1" x14ac:dyDescent="0.2">
      <c r="A14" s="184"/>
      <c r="B14" s="585"/>
      <c r="C14" s="586"/>
      <c r="D14" s="586"/>
      <c r="E14" s="586"/>
      <c r="F14" s="586"/>
      <c r="G14" s="586"/>
      <c r="H14" s="586"/>
      <c r="I14" s="586"/>
      <c r="J14" s="586"/>
      <c r="K14" s="587"/>
      <c r="L14" s="559" t="s">
        <v>141</v>
      </c>
      <c r="M14" s="600"/>
      <c r="N14" s="600"/>
      <c r="O14" s="600"/>
      <c r="P14" s="600"/>
      <c r="Q14" s="601"/>
      <c r="R14" s="569">
        <v>13835</v>
      </c>
      <c r="S14" s="570"/>
      <c r="T14" s="570"/>
      <c r="U14" s="570"/>
      <c r="V14" s="571"/>
      <c r="W14" s="572"/>
      <c r="X14" s="482"/>
      <c r="Y14" s="482"/>
      <c r="Z14" s="482"/>
      <c r="AA14" s="482"/>
      <c r="AB14" s="483"/>
      <c r="AC14" s="562">
        <v>9</v>
      </c>
      <c r="AD14" s="563"/>
      <c r="AE14" s="563"/>
      <c r="AF14" s="563"/>
      <c r="AG14" s="564"/>
      <c r="AH14" s="562">
        <v>9.8000000000000007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2.9</v>
      </c>
      <c r="CU14" s="574"/>
      <c r="CV14" s="574"/>
      <c r="CW14" s="574"/>
      <c r="CX14" s="574"/>
      <c r="CY14" s="574"/>
      <c r="CZ14" s="574"/>
      <c r="DA14" s="575"/>
      <c r="DB14" s="573">
        <v>0.7</v>
      </c>
      <c r="DC14" s="574"/>
      <c r="DD14" s="574"/>
      <c r="DE14" s="574"/>
      <c r="DF14" s="574"/>
      <c r="DG14" s="574"/>
      <c r="DH14" s="574"/>
      <c r="DI14" s="575"/>
      <c r="DJ14" s="183"/>
      <c r="DK14" s="183"/>
      <c r="DL14" s="183"/>
      <c r="DM14" s="183"/>
      <c r="DN14" s="183"/>
      <c r="DO14" s="183"/>
    </row>
    <row r="15" spans="1:119" ht="18.75" customHeight="1" x14ac:dyDescent="0.15">
      <c r="A15" s="184"/>
      <c r="B15" s="585"/>
      <c r="C15" s="586"/>
      <c r="D15" s="586"/>
      <c r="E15" s="586"/>
      <c r="F15" s="586"/>
      <c r="G15" s="586"/>
      <c r="H15" s="586"/>
      <c r="I15" s="586"/>
      <c r="J15" s="586"/>
      <c r="K15" s="587"/>
      <c r="L15" s="194"/>
      <c r="M15" s="566" t="s">
        <v>143</v>
      </c>
      <c r="N15" s="567"/>
      <c r="O15" s="567"/>
      <c r="P15" s="567"/>
      <c r="Q15" s="568"/>
      <c r="R15" s="569">
        <v>13508</v>
      </c>
      <c r="S15" s="570"/>
      <c r="T15" s="570"/>
      <c r="U15" s="570"/>
      <c r="V15" s="571"/>
      <c r="W15" s="557" t="s">
        <v>144</v>
      </c>
      <c r="X15" s="479"/>
      <c r="Y15" s="479"/>
      <c r="Z15" s="479"/>
      <c r="AA15" s="479"/>
      <c r="AB15" s="480"/>
      <c r="AC15" s="442">
        <v>2601</v>
      </c>
      <c r="AD15" s="443"/>
      <c r="AE15" s="443"/>
      <c r="AF15" s="443"/>
      <c r="AG15" s="444"/>
      <c r="AH15" s="442">
        <v>2742</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1703320</v>
      </c>
      <c r="BO15" s="462"/>
      <c r="BP15" s="462"/>
      <c r="BQ15" s="462"/>
      <c r="BR15" s="462"/>
      <c r="BS15" s="462"/>
      <c r="BT15" s="462"/>
      <c r="BU15" s="463"/>
      <c r="BV15" s="461">
        <v>1659708</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38.799999999999997</v>
      </c>
      <c r="AD16" s="563"/>
      <c r="AE16" s="563"/>
      <c r="AF16" s="563"/>
      <c r="AG16" s="564"/>
      <c r="AH16" s="562">
        <v>39.200000000000003</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3311879</v>
      </c>
      <c r="BO16" s="467"/>
      <c r="BP16" s="467"/>
      <c r="BQ16" s="467"/>
      <c r="BR16" s="467"/>
      <c r="BS16" s="467"/>
      <c r="BT16" s="467"/>
      <c r="BU16" s="468"/>
      <c r="BV16" s="466">
        <v>3222735</v>
      </c>
      <c r="BW16" s="467"/>
      <c r="BX16" s="467"/>
      <c r="BY16" s="467"/>
      <c r="BZ16" s="467"/>
      <c r="CA16" s="467"/>
      <c r="CB16" s="467"/>
      <c r="CC16" s="468"/>
      <c r="CD16" s="198"/>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3"/>
      <c r="DK16" s="183"/>
      <c r="DL16" s="183"/>
      <c r="DM16" s="183"/>
      <c r="DN16" s="183"/>
      <c r="DO16" s="183"/>
    </row>
    <row r="17" spans="1:119" ht="18.75" customHeight="1" thickBot="1" x14ac:dyDescent="0.2">
      <c r="A17" s="184"/>
      <c r="B17" s="588"/>
      <c r="C17" s="589"/>
      <c r="D17" s="589"/>
      <c r="E17" s="589"/>
      <c r="F17" s="589"/>
      <c r="G17" s="589"/>
      <c r="H17" s="589"/>
      <c r="I17" s="589"/>
      <c r="J17" s="589"/>
      <c r="K17" s="590"/>
      <c r="L17" s="199"/>
      <c r="M17" s="551" t="s">
        <v>150</v>
      </c>
      <c r="N17" s="552"/>
      <c r="O17" s="552"/>
      <c r="P17" s="552"/>
      <c r="Q17" s="553"/>
      <c r="R17" s="554" t="s">
        <v>151</v>
      </c>
      <c r="S17" s="555"/>
      <c r="T17" s="555"/>
      <c r="U17" s="555"/>
      <c r="V17" s="556"/>
      <c r="W17" s="557" t="s">
        <v>152</v>
      </c>
      <c r="X17" s="479"/>
      <c r="Y17" s="479"/>
      <c r="Z17" s="479"/>
      <c r="AA17" s="479"/>
      <c r="AB17" s="480"/>
      <c r="AC17" s="442">
        <v>3499</v>
      </c>
      <c r="AD17" s="443"/>
      <c r="AE17" s="443"/>
      <c r="AF17" s="443"/>
      <c r="AG17" s="444"/>
      <c r="AH17" s="442">
        <v>3565</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2162728</v>
      </c>
      <c r="BO17" s="467"/>
      <c r="BP17" s="467"/>
      <c r="BQ17" s="467"/>
      <c r="BR17" s="467"/>
      <c r="BS17" s="467"/>
      <c r="BT17" s="467"/>
      <c r="BU17" s="468"/>
      <c r="BV17" s="466">
        <v>2102537</v>
      </c>
      <c r="BW17" s="467"/>
      <c r="BX17" s="467"/>
      <c r="BY17" s="467"/>
      <c r="BZ17" s="467"/>
      <c r="CA17" s="467"/>
      <c r="CB17" s="467"/>
      <c r="CC17" s="468"/>
      <c r="CD17" s="198"/>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3"/>
      <c r="DK17" s="183"/>
      <c r="DL17" s="183"/>
      <c r="DM17" s="183"/>
      <c r="DN17" s="183"/>
      <c r="DO17" s="183"/>
    </row>
    <row r="18" spans="1:119" ht="18.75" customHeight="1" thickBot="1" x14ac:dyDescent="0.2">
      <c r="A18" s="184"/>
      <c r="B18" s="528" t="s">
        <v>154</v>
      </c>
      <c r="C18" s="529"/>
      <c r="D18" s="529"/>
      <c r="E18" s="530"/>
      <c r="F18" s="530"/>
      <c r="G18" s="530"/>
      <c r="H18" s="530"/>
      <c r="I18" s="530"/>
      <c r="J18" s="530"/>
      <c r="K18" s="530"/>
      <c r="L18" s="531">
        <v>47.4</v>
      </c>
      <c r="M18" s="531"/>
      <c r="N18" s="531"/>
      <c r="O18" s="531"/>
      <c r="P18" s="531"/>
      <c r="Q18" s="531"/>
      <c r="R18" s="532"/>
      <c r="S18" s="532"/>
      <c r="T18" s="532"/>
      <c r="U18" s="532"/>
      <c r="V18" s="533"/>
      <c r="W18" s="547"/>
      <c r="X18" s="548"/>
      <c r="Y18" s="548"/>
      <c r="Z18" s="548"/>
      <c r="AA18" s="548"/>
      <c r="AB18" s="558"/>
      <c r="AC18" s="430">
        <v>52.2</v>
      </c>
      <c r="AD18" s="431"/>
      <c r="AE18" s="431"/>
      <c r="AF18" s="431"/>
      <c r="AG18" s="534"/>
      <c r="AH18" s="430">
        <v>51</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3398162</v>
      </c>
      <c r="BO18" s="467"/>
      <c r="BP18" s="467"/>
      <c r="BQ18" s="467"/>
      <c r="BR18" s="467"/>
      <c r="BS18" s="467"/>
      <c r="BT18" s="467"/>
      <c r="BU18" s="468"/>
      <c r="BV18" s="466">
        <v>3407128</v>
      </c>
      <c r="BW18" s="467"/>
      <c r="BX18" s="467"/>
      <c r="BY18" s="467"/>
      <c r="BZ18" s="467"/>
      <c r="CA18" s="467"/>
      <c r="CB18" s="467"/>
      <c r="CC18" s="468"/>
      <c r="CD18" s="198"/>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3"/>
      <c r="DK18" s="183"/>
      <c r="DL18" s="183"/>
      <c r="DM18" s="183"/>
      <c r="DN18" s="183"/>
      <c r="DO18" s="183"/>
    </row>
    <row r="19" spans="1:119" ht="18.75" customHeight="1" thickBot="1" x14ac:dyDescent="0.2">
      <c r="A19" s="184"/>
      <c r="B19" s="528" t="s">
        <v>156</v>
      </c>
      <c r="C19" s="529"/>
      <c r="D19" s="529"/>
      <c r="E19" s="530"/>
      <c r="F19" s="530"/>
      <c r="G19" s="530"/>
      <c r="H19" s="530"/>
      <c r="I19" s="530"/>
      <c r="J19" s="530"/>
      <c r="K19" s="530"/>
      <c r="L19" s="536">
        <v>290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4587935</v>
      </c>
      <c r="BO19" s="467"/>
      <c r="BP19" s="467"/>
      <c r="BQ19" s="467"/>
      <c r="BR19" s="467"/>
      <c r="BS19" s="467"/>
      <c r="BT19" s="467"/>
      <c r="BU19" s="468"/>
      <c r="BV19" s="466">
        <v>4635636</v>
      </c>
      <c r="BW19" s="467"/>
      <c r="BX19" s="467"/>
      <c r="BY19" s="467"/>
      <c r="BZ19" s="467"/>
      <c r="CA19" s="467"/>
      <c r="CB19" s="467"/>
      <c r="CC19" s="468"/>
      <c r="CD19" s="198"/>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3"/>
      <c r="DK19" s="183"/>
      <c r="DL19" s="183"/>
      <c r="DM19" s="183"/>
      <c r="DN19" s="183"/>
      <c r="DO19" s="183"/>
    </row>
    <row r="20" spans="1:119" ht="18.75" customHeight="1" thickBot="1" x14ac:dyDescent="0.2">
      <c r="A20" s="184"/>
      <c r="B20" s="528" t="s">
        <v>158</v>
      </c>
      <c r="C20" s="529"/>
      <c r="D20" s="529"/>
      <c r="E20" s="530"/>
      <c r="F20" s="530"/>
      <c r="G20" s="530"/>
      <c r="H20" s="530"/>
      <c r="I20" s="530"/>
      <c r="J20" s="530"/>
      <c r="K20" s="530"/>
      <c r="L20" s="536">
        <v>5033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8"/>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3"/>
      <c r="DK20" s="183"/>
      <c r="DL20" s="183"/>
      <c r="DM20" s="183"/>
      <c r="DN20" s="183"/>
      <c r="DO20" s="183"/>
    </row>
    <row r="21" spans="1:119" ht="18.75" customHeight="1" x14ac:dyDescent="0.15">
      <c r="A21" s="184"/>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8"/>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3"/>
      <c r="DK21" s="183"/>
      <c r="DL21" s="183"/>
      <c r="DM21" s="183"/>
      <c r="DN21" s="183"/>
      <c r="DO21" s="183"/>
    </row>
    <row r="22" spans="1:119" ht="18.75" customHeight="1" thickBot="1" x14ac:dyDescent="0.2">
      <c r="A22" s="184"/>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8"/>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3"/>
      <c r="DK22" s="183"/>
      <c r="DL22" s="183"/>
      <c r="DM22" s="183"/>
      <c r="DN22" s="183"/>
      <c r="DO22" s="183"/>
    </row>
    <row r="23" spans="1:119" ht="18.75" customHeight="1" x14ac:dyDescent="0.15">
      <c r="A23" s="184"/>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6486934</v>
      </c>
      <c r="BO23" s="467"/>
      <c r="BP23" s="467"/>
      <c r="BQ23" s="467"/>
      <c r="BR23" s="467"/>
      <c r="BS23" s="467"/>
      <c r="BT23" s="467"/>
      <c r="BU23" s="468"/>
      <c r="BV23" s="466">
        <v>5954501</v>
      </c>
      <c r="BW23" s="467"/>
      <c r="BX23" s="467"/>
      <c r="BY23" s="467"/>
      <c r="BZ23" s="467"/>
      <c r="CA23" s="467"/>
      <c r="CB23" s="467"/>
      <c r="CC23" s="468"/>
      <c r="CD23" s="198"/>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3"/>
      <c r="DK23" s="183"/>
      <c r="DL23" s="183"/>
      <c r="DM23" s="183"/>
      <c r="DN23" s="183"/>
      <c r="DO23" s="183"/>
    </row>
    <row r="24" spans="1:119" ht="18.75" customHeight="1" thickBot="1" x14ac:dyDescent="0.2">
      <c r="A24" s="184"/>
      <c r="B24" s="498"/>
      <c r="C24" s="499"/>
      <c r="D24" s="500"/>
      <c r="E24" s="439" t="s">
        <v>167</v>
      </c>
      <c r="F24" s="440"/>
      <c r="G24" s="440"/>
      <c r="H24" s="440"/>
      <c r="I24" s="440"/>
      <c r="J24" s="440"/>
      <c r="K24" s="441"/>
      <c r="L24" s="442">
        <v>1</v>
      </c>
      <c r="M24" s="443"/>
      <c r="N24" s="443"/>
      <c r="O24" s="443"/>
      <c r="P24" s="444"/>
      <c r="Q24" s="442">
        <v>5784</v>
      </c>
      <c r="R24" s="443"/>
      <c r="S24" s="443"/>
      <c r="T24" s="443"/>
      <c r="U24" s="443"/>
      <c r="V24" s="444"/>
      <c r="W24" s="508"/>
      <c r="X24" s="499"/>
      <c r="Y24" s="500"/>
      <c r="Z24" s="439" t="s">
        <v>168</v>
      </c>
      <c r="AA24" s="440"/>
      <c r="AB24" s="440"/>
      <c r="AC24" s="440"/>
      <c r="AD24" s="440"/>
      <c r="AE24" s="440"/>
      <c r="AF24" s="440"/>
      <c r="AG24" s="441"/>
      <c r="AH24" s="442">
        <v>116</v>
      </c>
      <c r="AI24" s="443"/>
      <c r="AJ24" s="443"/>
      <c r="AK24" s="443"/>
      <c r="AL24" s="444"/>
      <c r="AM24" s="442">
        <v>342780</v>
      </c>
      <c r="AN24" s="443"/>
      <c r="AO24" s="443"/>
      <c r="AP24" s="443"/>
      <c r="AQ24" s="443"/>
      <c r="AR24" s="444"/>
      <c r="AS24" s="442">
        <v>2955</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1868634</v>
      </c>
      <c r="BO24" s="467"/>
      <c r="BP24" s="467"/>
      <c r="BQ24" s="467"/>
      <c r="BR24" s="467"/>
      <c r="BS24" s="467"/>
      <c r="BT24" s="467"/>
      <c r="BU24" s="468"/>
      <c r="BV24" s="466">
        <v>2063466</v>
      </c>
      <c r="BW24" s="467"/>
      <c r="BX24" s="467"/>
      <c r="BY24" s="467"/>
      <c r="BZ24" s="467"/>
      <c r="CA24" s="467"/>
      <c r="CB24" s="467"/>
      <c r="CC24" s="468"/>
      <c r="CD24" s="198"/>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3"/>
      <c r="DK24" s="183"/>
      <c r="DL24" s="183"/>
      <c r="DM24" s="183"/>
      <c r="DN24" s="183"/>
      <c r="DO24" s="183"/>
    </row>
    <row r="25" spans="1:119" s="183" customFormat="1" ht="18.75" customHeight="1" x14ac:dyDescent="0.15">
      <c r="A25" s="184"/>
      <c r="B25" s="498"/>
      <c r="C25" s="499"/>
      <c r="D25" s="500"/>
      <c r="E25" s="439" t="s">
        <v>170</v>
      </c>
      <c r="F25" s="440"/>
      <c r="G25" s="440"/>
      <c r="H25" s="440"/>
      <c r="I25" s="440"/>
      <c r="J25" s="440"/>
      <c r="K25" s="441"/>
      <c r="L25" s="442">
        <v>1</v>
      </c>
      <c r="M25" s="443"/>
      <c r="N25" s="443"/>
      <c r="O25" s="443"/>
      <c r="P25" s="444"/>
      <c r="Q25" s="442">
        <v>5409</v>
      </c>
      <c r="R25" s="443"/>
      <c r="S25" s="443"/>
      <c r="T25" s="443"/>
      <c r="U25" s="443"/>
      <c r="V25" s="444"/>
      <c r="W25" s="508"/>
      <c r="X25" s="499"/>
      <c r="Y25" s="500"/>
      <c r="Z25" s="439" t="s">
        <v>171</v>
      </c>
      <c r="AA25" s="440"/>
      <c r="AB25" s="440"/>
      <c r="AC25" s="440"/>
      <c r="AD25" s="440"/>
      <c r="AE25" s="440"/>
      <c r="AF25" s="440"/>
      <c r="AG25" s="441"/>
      <c r="AH25" s="442" t="s">
        <v>134</v>
      </c>
      <c r="AI25" s="443"/>
      <c r="AJ25" s="443"/>
      <c r="AK25" s="443"/>
      <c r="AL25" s="444"/>
      <c r="AM25" s="442" t="s">
        <v>172</v>
      </c>
      <c r="AN25" s="443"/>
      <c r="AO25" s="443"/>
      <c r="AP25" s="443"/>
      <c r="AQ25" s="443"/>
      <c r="AR25" s="444"/>
      <c r="AS25" s="442" t="s">
        <v>126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196748</v>
      </c>
      <c r="BO25" s="462"/>
      <c r="BP25" s="462"/>
      <c r="BQ25" s="462"/>
      <c r="BR25" s="462"/>
      <c r="BS25" s="462"/>
      <c r="BT25" s="462"/>
      <c r="BU25" s="463"/>
      <c r="BV25" s="461">
        <v>234713</v>
      </c>
      <c r="BW25" s="462"/>
      <c r="BX25" s="462"/>
      <c r="BY25" s="462"/>
      <c r="BZ25" s="462"/>
      <c r="CA25" s="462"/>
      <c r="CB25" s="462"/>
      <c r="CC25" s="463"/>
      <c r="CD25" s="198"/>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3" customFormat="1" ht="18.75" customHeight="1" x14ac:dyDescent="0.15">
      <c r="A26" s="184"/>
      <c r="B26" s="498"/>
      <c r="C26" s="499"/>
      <c r="D26" s="500"/>
      <c r="E26" s="439" t="s">
        <v>174</v>
      </c>
      <c r="F26" s="440"/>
      <c r="G26" s="440"/>
      <c r="H26" s="440"/>
      <c r="I26" s="440"/>
      <c r="J26" s="440"/>
      <c r="K26" s="441"/>
      <c r="L26" s="442">
        <v>1</v>
      </c>
      <c r="M26" s="443"/>
      <c r="N26" s="443"/>
      <c r="O26" s="443"/>
      <c r="P26" s="444"/>
      <c r="Q26" s="442">
        <v>5085</v>
      </c>
      <c r="R26" s="443"/>
      <c r="S26" s="443"/>
      <c r="T26" s="443"/>
      <c r="U26" s="443"/>
      <c r="V26" s="444"/>
      <c r="W26" s="508"/>
      <c r="X26" s="499"/>
      <c r="Y26" s="500"/>
      <c r="Z26" s="439" t="s">
        <v>175</v>
      </c>
      <c r="AA26" s="521"/>
      <c r="AB26" s="521"/>
      <c r="AC26" s="521"/>
      <c r="AD26" s="521"/>
      <c r="AE26" s="521"/>
      <c r="AF26" s="521"/>
      <c r="AG26" s="522"/>
      <c r="AH26" s="442">
        <v>1</v>
      </c>
      <c r="AI26" s="443"/>
      <c r="AJ26" s="443"/>
      <c r="AK26" s="443"/>
      <c r="AL26" s="444"/>
      <c r="AM26" s="442" t="s">
        <v>176</v>
      </c>
      <c r="AN26" s="443"/>
      <c r="AO26" s="443"/>
      <c r="AP26" s="443"/>
      <c r="AQ26" s="443"/>
      <c r="AR26" s="444"/>
      <c r="AS26" s="442" t="s">
        <v>177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172</v>
      </c>
      <c r="BO26" s="467"/>
      <c r="BP26" s="467"/>
      <c r="BQ26" s="467"/>
      <c r="BR26" s="467"/>
      <c r="BS26" s="467"/>
      <c r="BT26" s="467"/>
      <c r="BU26" s="468"/>
      <c r="BV26" s="466" t="s">
        <v>172</v>
      </c>
      <c r="BW26" s="467"/>
      <c r="BX26" s="467"/>
      <c r="BY26" s="467"/>
      <c r="BZ26" s="467"/>
      <c r="CA26" s="467"/>
      <c r="CB26" s="467"/>
      <c r="CC26" s="468"/>
      <c r="CD26" s="198"/>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4"/>
      <c r="B27" s="498"/>
      <c r="C27" s="499"/>
      <c r="D27" s="500"/>
      <c r="E27" s="439" t="s">
        <v>179</v>
      </c>
      <c r="F27" s="440"/>
      <c r="G27" s="440"/>
      <c r="H27" s="440"/>
      <c r="I27" s="440"/>
      <c r="J27" s="440"/>
      <c r="K27" s="441"/>
      <c r="L27" s="442">
        <v>1</v>
      </c>
      <c r="M27" s="443"/>
      <c r="N27" s="443"/>
      <c r="O27" s="443"/>
      <c r="P27" s="444"/>
      <c r="Q27" s="442">
        <v>3010</v>
      </c>
      <c r="R27" s="443"/>
      <c r="S27" s="443"/>
      <c r="T27" s="443"/>
      <c r="U27" s="443"/>
      <c r="V27" s="444"/>
      <c r="W27" s="508"/>
      <c r="X27" s="499"/>
      <c r="Y27" s="500"/>
      <c r="Z27" s="439" t="s">
        <v>180</v>
      </c>
      <c r="AA27" s="440"/>
      <c r="AB27" s="440"/>
      <c r="AC27" s="440"/>
      <c r="AD27" s="440"/>
      <c r="AE27" s="440"/>
      <c r="AF27" s="440"/>
      <c r="AG27" s="441"/>
      <c r="AH27" s="442">
        <v>9</v>
      </c>
      <c r="AI27" s="443"/>
      <c r="AJ27" s="443"/>
      <c r="AK27" s="443"/>
      <c r="AL27" s="444"/>
      <c r="AM27" s="442">
        <v>28436</v>
      </c>
      <c r="AN27" s="443"/>
      <c r="AO27" s="443"/>
      <c r="AP27" s="443"/>
      <c r="AQ27" s="443"/>
      <c r="AR27" s="444"/>
      <c r="AS27" s="442">
        <v>3160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134</v>
      </c>
      <c r="BO27" s="470"/>
      <c r="BP27" s="470"/>
      <c r="BQ27" s="470"/>
      <c r="BR27" s="470"/>
      <c r="BS27" s="470"/>
      <c r="BT27" s="470"/>
      <c r="BU27" s="471"/>
      <c r="BV27" s="469" t="s">
        <v>126</v>
      </c>
      <c r="BW27" s="470"/>
      <c r="BX27" s="470"/>
      <c r="BY27" s="470"/>
      <c r="BZ27" s="470"/>
      <c r="CA27" s="470"/>
      <c r="CB27" s="470"/>
      <c r="CC27" s="471"/>
      <c r="CD27" s="200"/>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3"/>
      <c r="DK27" s="183"/>
      <c r="DL27" s="183"/>
      <c r="DM27" s="183"/>
      <c r="DN27" s="183"/>
      <c r="DO27" s="183"/>
    </row>
    <row r="28" spans="1:119" ht="18.75" customHeight="1" x14ac:dyDescent="0.15">
      <c r="A28" s="184"/>
      <c r="B28" s="498"/>
      <c r="C28" s="499"/>
      <c r="D28" s="500"/>
      <c r="E28" s="439" t="s">
        <v>182</v>
      </c>
      <c r="F28" s="440"/>
      <c r="G28" s="440"/>
      <c r="H28" s="440"/>
      <c r="I28" s="440"/>
      <c r="J28" s="440"/>
      <c r="K28" s="441"/>
      <c r="L28" s="442">
        <v>1</v>
      </c>
      <c r="M28" s="443"/>
      <c r="N28" s="443"/>
      <c r="O28" s="443"/>
      <c r="P28" s="444"/>
      <c r="Q28" s="442">
        <v>2440</v>
      </c>
      <c r="R28" s="443"/>
      <c r="S28" s="443"/>
      <c r="T28" s="443"/>
      <c r="U28" s="443"/>
      <c r="V28" s="444"/>
      <c r="W28" s="508"/>
      <c r="X28" s="499"/>
      <c r="Y28" s="500"/>
      <c r="Z28" s="439" t="s">
        <v>183</v>
      </c>
      <c r="AA28" s="440"/>
      <c r="AB28" s="440"/>
      <c r="AC28" s="440"/>
      <c r="AD28" s="440"/>
      <c r="AE28" s="440"/>
      <c r="AF28" s="440"/>
      <c r="AG28" s="441"/>
      <c r="AH28" s="442" t="s">
        <v>184</v>
      </c>
      <c r="AI28" s="443"/>
      <c r="AJ28" s="443"/>
      <c r="AK28" s="443"/>
      <c r="AL28" s="444"/>
      <c r="AM28" s="442" t="s">
        <v>172</v>
      </c>
      <c r="AN28" s="443"/>
      <c r="AO28" s="443"/>
      <c r="AP28" s="443"/>
      <c r="AQ28" s="443"/>
      <c r="AR28" s="444"/>
      <c r="AS28" s="442" t="s">
        <v>126</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1214968</v>
      </c>
      <c r="BO28" s="462"/>
      <c r="BP28" s="462"/>
      <c r="BQ28" s="462"/>
      <c r="BR28" s="462"/>
      <c r="BS28" s="462"/>
      <c r="BT28" s="462"/>
      <c r="BU28" s="463"/>
      <c r="BV28" s="461">
        <v>1214532</v>
      </c>
      <c r="BW28" s="462"/>
      <c r="BX28" s="462"/>
      <c r="BY28" s="462"/>
      <c r="BZ28" s="462"/>
      <c r="CA28" s="462"/>
      <c r="CB28" s="462"/>
      <c r="CC28" s="463"/>
      <c r="CD28" s="198"/>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3"/>
      <c r="DK28" s="183"/>
      <c r="DL28" s="183"/>
      <c r="DM28" s="183"/>
      <c r="DN28" s="183"/>
      <c r="DO28" s="183"/>
    </row>
    <row r="29" spans="1:119" ht="18.75" customHeight="1" x14ac:dyDescent="0.15">
      <c r="A29" s="184"/>
      <c r="B29" s="498"/>
      <c r="C29" s="499"/>
      <c r="D29" s="500"/>
      <c r="E29" s="439" t="s">
        <v>186</v>
      </c>
      <c r="F29" s="440"/>
      <c r="G29" s="440"/>
      <c r="H29" s="440"/>
      <c r="I29" s="440"/>
      <c r="J29" s="440"/>
      <c r="K29" s="441"/>
      <c r="L29" s="442">
        <v>10</v>
      </c>
      <c r="M29" s="443"/>
      <c r="N29" s="443"/>
      <c r="O29" s="443"/>
      <c r="P29" s="444"/>
      <c r="Q29" s="442">
        <v>2170</v>
      </c>
      <c r="R29" s="443"/>
      <c r="S29" s="443"/>
      <c r="T29" s="443"/>
      <c r="U29" s="443"/>
      <c r="V29" s="444"/>
      <c r="W29" s="509"/>
      <c r="X29" s="510"/>
      <c r="Y29" s="511"/>
      <c r="Z29" s="439" t="s">
        <v>187</v>
      </c>
      <c r="AA29" s="440"/>
      <c r="AB29" s="440"/>
      <c r="AC29" s="440"/>
      <c r="AD29" s="440"/>
      <c r="AE29" s="440"/>
      <c r="AF29" s="440"/>
      <c r="AG29" s="441"/>
      <c r="AH29" s="442">
        <v>125</v>
      </c>
      <c r="AI29" s="443"/>
      <c r="AJ29" s="443"/>
      <c r="AK29" s="443"/>
      <c r="AL29" s="444"/>
      <c r="AM29" s="442">
        <v>371216</v>
      </c>
      <c r="AN29" s="443"/>
      <c r="AO29" s="443"/>
      <c r="AP29" s="443"/>
      <c r="AQ29" s="443"/>
      <c r="AR29" s="444"/>
      <c r="AS29" s="442">
        <v>2970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339257</v>
      </c>
      <c r="BO29" s="467"/>
      <c r="BP29" s="467"/>
      <c r="BQ29" s="467"/>
      <c r="BR29" s="467"/>
      <c r="BS29" s="467"/>
      <c r="BT29" s="467"/>
      <c r="BU29" s="468"/>
      <c r="BV29" s="466">
        <v>439180</v>
      </c>
      <c r="BW29" s="467"/>
      <c r="BX29" s="467"/>
      <c r="BY29" s="467"/>
      <c r="BZ29" s="467"/>
      <c r="CA29" s="467"/>
      <c r="CB29" s="467"/>
      <c r="CC29" s="468"/>
      <c r="CD29" s="200"/>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3"/>
      <c r="DK29" s="183"/>
      <c r="DL29" s="183"/>
      <c r="DM29" s="183"/>
      <c r="DN29" s="183"/>
      <c r="DO29" s="183"/>
    </row>
    <row r="30" spans="1:119" ht="18.75" customHeight="1" thickBot="1" x14ac:dyDescent="0.2">
      <c r="A30" s="184"/>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3223376</v>
      </c>
      <c r="BO30" s="470"/>
      <c r="BP30" s="470"/>
      <c r="BQ30" s="470"/>
      <c r="BR30" s="470"/>
      <c r="BS30" s="470"/>
      <c r="BT30" s="470"/>
      <c r="BU30" s="471"/>
      <c r="BV30" s="469">
        <v>3118222</v>
      </c>
      <c r="BW30" s="470"/>
      <c r="BX30" s="470"/>
      <c r="BY30" s="470"/>
      <c r="BZ30" s="470"/>
      <c r="CA30" s="470"/>
      <c r="CB30" s="470"/>
      <c r="CC30" s="471"/>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29" t="s">
        <v>196</v>
      </c>
      <c r="D33" s="429"/>
      <c r="E33" s="428" t="s">
        <v>197</v>
      </c>
      <c r="F33" s="428"/>
      <c r="G33" s="428"/>
      <c r="H33" s="428"/>
      <c r="I33" s="428"/>
      <c r="J33" s="428"/>
      <c r="K33" s="428"/>
      <c r="L33" s="428"/>
      <c r="M33" s="428"/>
      <c r="N33" s="428"/>
      <c r="O33" s="428"/>
      <c r="P33" s="428"/>
      <c r="Q33" s="428"/>
      <c r="R33" s="428"/>
      <c r="S33" s="428"/>
      <c r="T33" s="213"/>
      <c r="U33" s="429" t="s">
        <v>196</v>
      </c>
      <c r="V33" s="429"/>
      <c r="W33" s="428" t="s">
        <v>198</v>
      </c>
      <c r="X33" s="428"/>
      <c r="Y33" s="428"/>
      <c r="Z33" s="428"/>
      <c r="AA33" s="428"/>
      <c r="AB33" s="428"/>
      <c r="AC33" s="428"/>
      <c r="AD33" s="428"/>
      <c r="AE33" s="428"/>
      <c r="AF33" s="428"/>
      <c r="AG33" s="428"/>
      <c r="AH33" s="428"/>
      <c r="AI33" s="428"/>
      <c r="AJ33" s="428"/>
      <c r="AK33" s="428"/>
      <c r="AL33" s="213"/>
      <c r="AM33" s="429" t="s">
        <v>199</v>
      </c>
      <c r="AN33" s="429"/>
      <c r="AO33" s="428" t="s">
        <v>200</v>
      </c>
      <c r="AP33" s="428"/>
      <c r="AQ33" s="428"/>
      <c r="AR33" s="428"/>
      <c r="AS33" s="428"/>
      <c r="AT33" s="428"/>
      <c r="AU33" s="428"/>
      <c r="AV33" s="428"/>
      <c r="AW33" s="428"/>
      <c r="AX33" s="428"/>
      <c r="AY33" s="428"/>
      <c r="AZ33" s="428"/>
      <c r="BA33" s="428"/>
      <c r="BB33" s="428"/>
      <c r="BC33" s="428"/>
      <c r="BD33" s="214"/>
      <c r="BE33" s="428" t="s">
        <v>201</v>
      </c>
      <c r="BF33" s="428"/>
      <c r="BG33" s="428" t="s">
        <v>202</v>
      </c>
      <c r="BH33" s="428"/>
      <c r="BI33" s="428"/>
      <c r="BJ33" s="428"/>
      <c r="BK33" s="428"/>
      <c r="BL33" s="428"/>
      <c r="BM33" s="428"/>
      <c r="BN33" s="428"/>
      <c r="BO33" s="428"/>
      <c r="BP33" s="428"/>
      <c r="BQ33" s="428"/>
      <c r="BR33" s="428"/>
      <c r="BS33" s="428"/>
      <c r="BT33" s="428"/>
      <c r="BU33" s="428"/>
      <c r="BV33" s="214"/>
      <c r="BW33" s="429" t="s">
        <v>201</v>
      </c>
      <c r="BX33" s="429"/>
      <c r="BY33" s="428" t="s">
        <v>203</v>
      </c>
      <c r="BZ33" s="428"/>
      <c r="CA33" s="428"/>
      <c r="CB33" s="428"/>
      <c r="CC33" s="428"/>
      <c r="CD33" s="428"/>
      <c r="CE33" s="428"/>
      <c r="CF33" s="428"/>
      <c r="CG33" s="428"/>
      <c r="CH33" s="428"/>
      <c r="CI33" s="428"/>
      <c r="CJ33" s="428"/>
      <c r="CK33" s="428"/>
      <c r="CL33" s="428"/>
      <c r="CM33" s="428"/>
      <c r="CN33" s="213"/>
      <c r="CO33" s="429" t="s">
        <v>196</v>
      </c>
      <c r="CP33" s="429"/>
      <c r="CQ33" s="428" t="s">
        <v>204</v>
      </c>
      <c r="CR33" s="428"/>
      <c r="CS33" s="428"/>
      <c r="CT33" s="428"/>
      <c r="CU33" s="428"/>
      <c r="CV33" s="428"/>
      <c r="CW33" s="428"/>
      <c r="CX33" s="428"/>
      <c r="CY33" s="428"/>
      <c r="CZ33" s="428"/>
      <c r="DA33" s="428"/>
      <c r="DB33" s="428"/>
      <c r="DC33" s="428"/>
      <c r="DD33" s="428"/>
      <c r="DE33" s="428"/>
      <c r="DF33" s="213"/>
      <c r="DG33" s="427" t="s">
        <v>205</v>
      </c>
      <c r="DH33" s="427"/>
      <c r="DI33" s="215"/>
      <c r="DJ33" s="183"/>
      <c r="DK33" s="183"/>
      <c r="DL33" s="183"/>
      <c r="DM33" s="183"/>
      <c r="DN33" s="183"/>
      <c r="DO33" s="183"/>
    </row>
    <row r="34" spans="1:119" ht="32.25" customHeight="1" x14ac:dyDescent="0.15">
      <c r="A34" s="184"/>
      <c r="B34" s="210"/>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1"/>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1"/>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1"/>
      <c r="BE34" s="425">
        <f>IF(BG34="","",MAX(C34:D43,U34:V43,AM34:AN43)+1)</f>
        <v>7</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1"/>
      <c r="BW34" s="425">
        <f>IF(BY34="","",MAX(C34:D43,U34:V43,AM34:AN43,BE34:BF43)+1)</f>
        <v>9</v>
      </c>
      <c r="BX34" s="425"/>
      <c r="BY34" s="424" t="str">
        <f>IF('各会計、関係団体の財政状況及び健全化判断比率'!B68="","",'各会計、関係団体の財政状況及び健全化判断比率'!B68)</f>
        <v>児玉郡市広域市町村圏組合</v>
      </c>
      <c r="BZ34" s="424"/>
      <c r="CA34" s="424"/>
      <c r="CB34" s="424"/>
      <c r="CC34" s="424"/>
      <c r="CD34" s="424"/>
      <c r="CE34" s="424"/>
      <c r="CF34" s="424"/>
      <c r="CG34" s="424"/>
      <c r="CH34" s="424"/>
      <c r="CI34" s="424"/>
      <c r="CJ34" s="424"/>
      <c r="CK34" s="424"/>
      <c r="CL34" s="424"/>
      <c r="CM34" s="424"/>
      <c r="CN34" s="211"/>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08"/>
      <c r="DG34" s="426" t="str">
        <f>IF('各会計、関係団体の財政状況及び健全化判断比率'!BR7="","",'各会計、関係団体の財政状況及び健全化判断比率'!BR7)</f>
        <v/>
      </c>
      <c r="DH34" s="426"/>
      <c r="DI34" s="215"/>
      <c r="DJ34" s="183"/>
      <c r="DK34" s="183"/>
      <c r="DL34" s="183"/>
      <c r="DM34" s="183"/>
      <c r="DN34" s="183"/>
      <c r="DO34" s="183"/>
    </row>
    <row r="35" spans="1:119" ht="32.25" customHeight="1" x14ac:dyDescent="0.15">
      <c r="A35" s="184"/>
      <c r="B35" s="210"/>
      <c r="C35" s="425">
        <f>IF(E35="","",C34+1)</f>
        <v>2</v>
      </c>
      <c r="D35" s="425"/>
      <c r="E35" s="424" t="str">
        <f>IF('各会計、関係団体の財政状況及び健全化判断比率'!B8="","",'各会計、関係団体の財政状況及び健全化判断比率'!B8)</f>
        <v>町営バス事業特別会計</v>
      </c>
      <c r="F35" s="424"/>
      <c r="G35" s="424"/>
      <c r="H35" s="424"/>
      <c r="I35" s="424"/>
      <c r="J35" s="424"/>
      <c r="K35" s="424"/>
      <c r="L35" s="424"/>
      <c r="M35" s="424"/>
      <c r="N35" s="424"/>
      <c r="O35" s="424"/>
      <c r="P35" s="424"/>
      <c r="Q35" s="424"/>
      <c r="R35" s="424"/>
      <c r="S35" s="424"/>
      <c r="T35" s="211"/>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1"/>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1"/>
      <c r="BE35" s="425">
        <f t="shared" ref="BE35:BE43" si="1">IF(BG35="","",BE34+1)</f>
        <v>8</v>
      </c>
      <c r="BF35" s="425"/>
      <c r="BG35" s="424" t="str">
        <f>IF('各会計、関係団体の財政状況及び健全化判断比率'!B33="","",'各会計、関係団体の財政状況及び健全化判断比率'!B33)</f>
        <v>観光事業特別会計</v>
      </c>
      <c r="BH35" s="424"/>
      <c r="BI35" s="424"/>
      <c r="BJ35" s="424"/>
      <c r="BK35" s="424"/>
      <c r="BL35" s="424"/>
      <c r="BM35" s="424"/>
      <c r="BN35" s="424"/>
      <c r="BO35" s="424"/>
      <c r="BP35" s="424"/>
      <c r="BQ35" s="424"/>
      <c r="BR35" s="424"/>
      <c r="BS35" s="424"/>
      <c r="BT35" s="424"/>
      <c r="BU35" s="424"/>
      <c r="BV35" s="211"/>
      <c r="BW35" s="425">
        <f t="shared" ref="BW35:BW43" si="2">IF(BY35="","",BW34+1)</f>
        <v>10</v>
      </c>
      <c r="BX35" s="425"/>
      <c r="BY35" s="424" t="str">
        <f>IF('各会計、関係団体の財政状況及び健全化判断比率'!B69="","",'各会計、関係団体の財政状況及び健全化判断比率'!B69)</f>
        <v>埼玉県後期高齢者医療広域連合</v>
      </c>
      <c r="BZ35" s="424"/>
      <c r="CA35" s="424"/>
      <c r="CB35" s="424"/>
      <c r="CC35" s="424"/>
      <c r="CD35" s="424"/>
      <c r="CE35" s="424"/>
      <c r="CF35" s="424"/>
      <c r="CG35" s="424"/>
      <c r="CH35" s="424"/>
      <c r="CI35" s="424"/>
      <c r="CJ35" s="424"/>
      <c r="CK35" s="424"/>
      <c r="CL35" s="424"/>
      <c r="CM35" s="424"/>
      <c r="CN35" s="211"/>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08"/>
      <c r="DG35" s="426" t="str">
        <f>IF('各会計、関係団体の財政状況及び健全化判断比率'!BR8="","",'各会計、関係団体の財政状況及び健全化判断比率'!BR8)</f>
        <v/>
      </c>
      <c r="DH35" s="426"/>
      <c r="DI35" s="215"/>
      <c r="DJ35" s="183"/>
      <c r="DK35" s="183"/>
      <c r="DL35" s="183"/>
      <c r="DM35" s="183"/>
      <c r="DN35" s="183"/>
      <c r="DO35" s="183"/>
    </row>
    <row r="36" spans="1:119" ht="32.25" customHeight="1" x14ac:dyDescent="0.15">
      <c r="A36" s="184"/>
      <c r="B36" s="210"/>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1"/>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1"/>
      <c r="AM36" s="425" t="str">
        <f t="shared" si="0"/>
        <v/>
      </c>
      <c r="AN36" s="425"/>
      <c r="AO36" s="424"/>
      <c r="AP36" s="424"/>
      <c r="AQ36" s="424"/>
      <c r="AR36" s="424"/>
      <c r="AS36" s="424"/>
      <c r="AT36" s="424"/>
      <c r="AU36" s="424"/>
      <c r="AV36" s="424"/>
      <c r="AW36" s="424"/>
      <c r="AX36" s="424"/>
      <c r="AY36" s="424"/>
      <c r="AZ36" s="424"/>
      <c r="BA36" s="424"/>
      <c r="BB36" s="424"/>
      <c r="BC36" s="424"/>
      <c r="BD36" s="211"/>
      <c r="BE36" s="425" t="str">
        <f t="shared" si="1"/>
        <v/>
      </c>
      <c r="BF36" s="425"/>
      <c r="BG36" s="424"/>
      <c r="BH36" s="424"/>
      <c r="BI36" s="424"/>
      <c r="BJ36" s="424"/>
      <c r="BK36" s="424"/>
      <c r="BL36" s="424"/>
      <c r="BM36" s="424"/>
      <c r="BN36" s="424"/>
      <c r="BO36" s="424"/>
      <c r="BP36" s="424"/>
      <c r="BQ36" s="424"/>
      <c r="BR36" s="424"/>
      <c r="BS36" s="424"/>
      <c r="BT36" s="424"/>
      <c r="BU36" s="424"/>
      <c r="BV36" s="211"/>
      <c r="BW36" s="425">
        <f t="shared" si="2"/>
        <v>11</v>
      </c>
      <c r="BX36" s="425"/>
      <c r="BY36" s="424" t="str">
        <f>IF('各会計、関係団体の財政状況及び健全化判断比率'!B70="","",'各会計、関係団体の財政状況及び健全化判断比率'!B70)</f>
        <v>埼玉県後期高齢者医療広域連合</v>
      </c>
      <c r="BZ36" s="424"/>
      <c r="CA36" s="424"/>
      <c r="CB36" s="424"/>
      <c r="CC36" s="424"/>
      <c r="CD36" s="424"/>
      <c r="CE36" s="424"/>
      <c r="CF36" s="424"/>
      <c r="CG36" s="424"/>
      <c r="CH36" s="424"/>
      <c r="CI36" s="424"/>
      <c r="CJ36" s="424"/>
      <c r="CK36" s="424"/>
      <c r="CL36" s="424"/>
      <c r="CM36" s="424"/>
      <c r="CN36" s="211"/>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8"/>
      <c r="DG36" s="426" t="str">
        <f>IF('各会計、関係団体の財政状況及び健全化判断比率'!BR9="","",'各会計、関係団体の財政状況及び健全化判断比率'!BR9)</f>
        <v/>
      </c>
      <c r="DH36" s="426"/>
      <c r="DI36" s="215"/>
      <c r="DJ36" s="183"/>
      <c r="DK36" s="183"/>
      <c r="DL36" s="183"/>
      <c r="DM36" s="183"/>
      <c r="DN36" s="183"/>
      <c r="DO36" s="183"/>
    </row>
    <row r="37" spans="1:119" ht="32.25" customHeight="1" x14ac:dyDescent="0.15">
      <c r="A37" s="184"/>
      <c r="B37" s="210"/>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1"/>
      <c r="U37" s="425" t="str">
        <f t="shared" si="4"/>
        <v/>
      </c>
      <c r="V37" s="425"/>
      <c r="W37" s="424"/>
      <c r="X37" s="424"/>
      <c r="Y37" s="424"/>
      <c r="Z37" s="424"/>
      <c r="AA37" s="424"/>
      <c r="AB37" s="424"/>
      <c r="AC37" s="424"/>
      <c r="AD37" s="424"/>
      <c r="AE37" s="424"/>
      <c r="AF37" s="424"/>
      <c r="AG37" s="424"/>
      <c r="AH37" s="424"/>
      <c r="AI37" s="424"/>
      <c r="AJ37" s="424"/>
      <c r="AK37" s="424"/>
      <c r="AL37" s="211"/>
      <c r="AM37" s="425" t="str">
        <f t="shared" si="0"/>
        <v/>
      </c>
      <c r="AN37" s="425"/>
      <c r="AO37" s="424"/>
      <c r="AP37" s="424"/>
      <c r="AQ37" s="424"/>
      <c r="AR37" s="424"/>
      <c r="AS37" s="424"/>
      <c r="AT37" s="424"/>
      <c r="AU37" s="424"/>
      <c r="AV37" s="424"/>
      <c r="AW37" s="424"/>
      <c r="AX37" s="424"/>
      <c r="AY37" s="424"/>
      <c r="AZ37" s="424"/>
      <c r="BA37" s="424"/>
      <c r="BB37" s="424"/>
      <c r="BC37" s="424"/>
      <c r="BD37" s="211"/>
      <c r="BE37" s="425" t="str">
        <f t="shared" si="1"/>
        <v/>
      </c>
      <c r="BF37" s="425"/>
      <c r="BG37" s="424"/>
      <c r="BH37" s="424"/>
      <c r="BI37" s="424"/>
      <c r="BJ37" s="424"/>
      <c r="BK37" s="424"/>
      <c r="BL37" s="424"/>
      <c r="BM37" s="424"/>
      <c r="BN37" s="424"/>
      <c r="BO37" s="424"/>
      <c r="BP37" s="424"/>
      <c r="BQ37" s="424"/>
      <c r="BR37" s="424"/>
      <c r="BS37" s="424"/>
      <c r="BT37" s="424"/>
      <c r="BU37" s="424"/>
      <c r="BV37" s="211"/>
      <c r="BW37" s="425">
        <f t="shared" si="2"/>
        <v>12</v>
      </c>
      <c r="BX37" s="425"/>
      <c r="BY37" s="424" t="str">
        <f>IF('各会計、関係団体の財政状況及び健全化判断比率'!B71="","",'各会計、関係団体の財政状況及び健全化判断比率'!B71)</f>
        <v>埼玉県市町村総合事務組合</v>
      </c>
      <c r="BZ37" s="424"/>
      <c r="CA37" s="424"/>
      <c r="CB37" s="424"/>
      <c r="CC37" s="424"/>
      <c r="CD37" s="424"/>
      <c r="CE37" s="424"/>
      <c r="CF37" s="424"/>
      <c r="CG37" s="424"/>
      <c r="CH37" s="424"/>
      <c r="CI37" s="424"/>
      <c r="CJ37" s="424"/>
      <c r="CK37" s="424"/>
      <c r="CL37" s="424"/>
      <c r="CM37" s="424"/>
      <c r="CN37" s="211"/>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8"/>
      <c r="DG37" s="426" t="str">
        <f>IF('各会計、関係団体の財政状況及び健全化判断比率'!BR10="","",'各会計、関係団体の財政状況及び健全化判断比率'!BR10)</f>
        <v/>
      </c>
      <c r="DH37" s="426"/>
      <c r="DI37" s="215"/>
      <c r="DJ37" s="183"/>
      <c r="DK37" s="183"/>
      <c r="DL37" s="183"/>
      <c r="DM37" s="183"/>
      <c r="DN37" s="183"/>
      <c r="DO37" s="183"/>
    </row>
    <row r="38" spans="1:119" ht="32.25" customHeight="1" x14ac:dyDescent="0.15">
      <c r="A38" s="184"/>
      <c r="B38" s="210"/>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1"/>
      <c r="U38" s="425" t="str">
        <f t="shared" si="4"/>
        <v/>
      </c>
      <c r="V38" s="425"/>
      <c r="W38" s="424"/>
      <c r="X38" s="424"/>
      <c r="Y38" s="424"/>
      <c r="Z38" s="424"/>
      <c r="AA38" s="424"/>
      <c r="AB38" s="424"/>
      <c r="AC38" s="424"/>
      <c r="AD38" s="424"/>
      <c r="AE38" s="424"/>
      <c r="AF38" s="424"/>
      <c r="AG38" s="424"/>
      <c r="AH38" s="424"/>
      <c r="AI38" s="424"/>
      <c r="AJ38" s="424"/>
      <c r="AK38" s="424"/>
      <c r="AL38" s="211"/>
      <c r="AM38" s="425" t="str">
        <f t="shared" si="0"/>
        <v/>
      </c>
      <c r="AN38" s="425"/>
      <c r="AO38" s="424"/>
      <c r="AP38" s="424"/>
      <c r="AQ38" s="424"/>
      <c r="AR38" s="424"/>
      <c r="AS38" s="424"/>
      <c r="AT38" s="424"/>
      <c r="AU38" s="424"/>
      <c r="AV38" s="424"/>
      <c r="AW38" s="424"/>
      <c r="AX38" s="424"/>
      <c r="AY38" s="424"/>
      <c r="AZ38" s="424"/>
      <c r="BA38" s="424"/>
      <c r="BB38" s="424"/>
      <c r="BC38" s="424"/>
      <c r="BD38" s="211"/>
      <c r="BE38" s="425" t="str">
        <f t="shared" si="1"/>
        <v/>
      </c>
      <c r="BF38" s="425"/>
      <c r="BG38" s="424"/>
      <c r="BH38" s="424"/>
      <c r="BI38" s="424"/>
      <c r="BJ38" s="424"/>
      <c r="BK38" s="424"/>
      <c r="BL38" s="424"/>
      <c r="BM38" s="424"/>
      <c r="BN38" s="424"/>
      <c r="BO38" s="424"/>
      <c r="BP38" s="424"/>
      <c r="BQ38" s="424"/>
      <c r="BR38" s="424"/>
      <c r="BS38" s="424"/>
      <c r="BT38" s="424"/>
      <c r="BU38" s="424"/>
      <c r="BV38" s="211"/>
      <c r="BW38" s="425">
        <f t="shared" si="2"/>
        <v>13</v>
      </c>
      <c r="BX38" s="425"/>
      <c r="BY38" s="424" t="str">
        <f>IF('各会計、関係団体の財政状況及び健全化判断比率'!B72="","",'各会計、関係団体の財政状況及び健全化判断比率'!B72)</f>
        <v>埼玉県市町村総合事務組合</v>
      </c>
      <c r="BZ38" s="424"/>
      <c r="CA38" s="424"/>
      <c r="CB38" s="424"/>
      <c r="CC38" s="424"/>
      <c r="CD38" s="424"/>
      <c r="CE38" s="424"/>
      <c r="CF38" s="424"/>
      <c r="CG38" s="424"/>
      <c r="CH38" s="424"/>
      <c r="CI38" s="424"/>
      <c r="CJ38" s="424"/>
      <c r="CK38" s="424"/>
      <c r="CL38" s="424"/>
      <c r="CM38" s="424"/>
      <c r="CN38" s="211"/>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8"/>
      <c r="DG38" s="426" t="str">
        <f>IF('各会計、関係団体の財政状況及び健全化判断比率'!BR11="","",'各会計、関係団体の財政状況及び健全化判断比率'!BR11)</f>
        <v/>
      </c>
      <c r="DH38" s="426"/>
      <c r="DI38" s="215"/>
      <c r="DJ38" s="183"/>
      <c r="DK38" s="183"/>
      <c r="DL38" s="183"/>
      <c r="DM38" s="183"/>
      <c r="DN38" s="183"/>
      <c r="DO38" s="183"/>
    </row>
    <row r="39" spans="1:119" ht="32.25" customHeight="1" x14ac:dyDescent="0.15">
      <c r="A39" s="184"/>
      <c r="B39" s="210"/>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1"/>
      <c r="U39" s="425" t="str">
        <f t="shared" si="4"/>
        <v/>
      </c>
      <c r="V39" s="425"/>
      <c r="W39" s="424"/>
      <c r="X39" s="424"/>
      <c r="Y39" s="424"/>
      <c r="Z39" s="424"/>
      <c r="AA39" s="424"/>
      <c r="AB39" s="424"/>
      <c r="AC39" s="424"/>
      <c r="AD39" s="424"/>
      <c r="AE39" s="424"/>
      <c r="AF39" s="424"/>
      <c r="AG39" s="424"/>
      <c r="AH39" s="424"/>
      <c r="AI39" s="424"/>
      <c r="AJ39" s="424"/>
      <c r="AK39" s="424"/>
      <c r="AL39" s="211"/>
      <c r="AM39" s="425" t="str">
        <f t="shared" si="0"/>
        <v/>
      </c>
      <c r="AN39" s="425"/>
      <c r="AO39" s="424"/>
      <c r="AP39" s="424"/>
      <c r="AQ39" s="424"/>
      <c r="AR39" s="424"/>
      <c r="AS39" s="424"/>
      <c r="AT39" s="424"/>
      <c r="AU39" s="424"/>
      <c r="AV39" s="424"/>
      <c r="AW39" s="424"/>
      <c r="AX39" s="424"/>
      <c r="AY39" s="424"/>
      <c r="AZ39" s="424"/>
      <c r="BA39" s="424"/>
      <c r="BB39" s="424"/>
      <c r="BC39" s="424"/>
      <c r="BD39" s="211"/>
      <c r="BE39" s="425" t="str">
        <f t="shared" si="1"/>
        <v/>
      </c>
      <c r="BF39" s="425"/>
      <c r="BG39" s="424"/>
      <c r="BH39" s="424"/>
      <c r="BI39" s="424"/>
      <c r="BJ39" s="424"/>
      <c r="BK39" s="424"/>
      <c r="BL39" s="424"/>
      <c r="BM39" s="424"/>
      <c r="BN39" s="424"/>
      <c r="BO39" s="424"/>
      <c r="BP39" s="424"/>
      <c r="BQ39" s="424"/>
      <c r="BR39" s="424"/>
      <c r="BS39" s="424"/>
      <c r="BT39" s="424"/>
      <c r="BU39" s="424"/>
      <c r="BV39" s="211"/>
      <c r="BW39" s="425">
        <f t="shared" si="2"/>
        <v>14</v>
      </c>
      <c r="BX39" s="425"/>
      <c r="BY39" s="424" t="str">
        <f>IF('各会計、関係団体の財政状況及び健全化判断比率'!B73="","",'各会計、関係団体の財政状況及び健全化判断比率'!B73)</f>
        <v>彩の国さいたま人づくり広域連合</v>
      </c>
      <c r="BZ39" s="424"/>
      <c r="CA39" s="424"/>
      <c r="CB39" s="424"/>
      <c r="CC39" s="424"/>
      <c r="CD39" s="424"/>
      <c r="CE39" s="424"/>
      <c r="CF39" s="424"/>
      <c r="CG39" s="424"/>
      <c r="CH39" s="424"/>
      <c r="CI39" s="424"/>
      <c r="CJ39" s="424"/>
      <c r="CK39" s="424"/>
      <c r="CL39" s="424"/>
      <c r="CM39" s="424"/>
      <c r="CN39" s="211"/>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8"/>
      <c r="DG39" s="426" t="str">
        <f>IF('各会計、関係団体の財政状況及び健全化判断比率'!BR12="","",'各会計、関係団体の財政状況及び健全化判断比率'!BR12)</f>
        <v/>
      </c>
      <c r="DH39" s="426"/>
      <c r="DI39" s="215"/>
      <c r="DJ39" s="183"/>
      <c r="DK39" s="183"/>
      <c r="DL39" s="183"/>
      <c r="DM39" s="183"/>
      <c r="DN39" s="183"/>
      <c r="DO39" s="183"/>
    </row>
    <row r="40" spans="1:119" ht="32.25" customHeight="1" x14ac:dyDescent="0.15">
      <c r="A40" s="184"/>
      <c r="B40" s="210"/>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1"/>
      <c r="U40" s="425" t="str">
        <f t="shared" si="4"/>
        <v/>
      </c>
      <c r="V40" s="425"/>
      <c r="W40" s="424"/>
      <c r="X40" s="424"/>
      <c r="Y40" s="424"/>
      <c r="Z40" s="424"/>
      <c r="AA40" s="424"/>
      <c r="AB40" s="424"/>
      <c r="AC40" s="424"/>
      <c r="AD40" s="424"/>
      <c r="AE40" s="424"/>
      <c r="AF40" s="424"/>
      <c r="AG40" s="424"/>
      <c r="AH40" s="424"/>
      <c r="AI40" s="424"/>
      <c r="AJ40" s="424"/>
      <c r="AK40" s="424"/>
      <c r="AL40" s="211"/>
      <c r="AM40" s="425" t="str">
        <f t="shared" si="0"/>
        <v/>
      </c>
      <c r="AN40" s="425"/>
      <c r="AO40" s="424"/>
      <c r="AP40" s="424"/>
      <c r="AQ40" s="424"/>
      <c r="AR40" s="424"/>
      <c r="AS40" s="424"/>
      <c r="AT40" s="424"/>
      <c r="AU40" s="424"/>
      <c r="AV40" s="424"/>
      <c r="AW40" s="424"/>
      <c r="AX40" s="424"/>
      <c r="AY40" s="424"/>
      <c r="AZ40" s="424"/>
      <c r="BA40" s="424"/>
      <c r="BB40" s="424"/>
      <c r="BC40" s="424"/>
      <c r="BD40" s="211"/>
      <c r="BE40" s="425" t="str">
        <f t="shared" si="1"/>
        <v/>
      </c>
      <c r="BF40" s="425"/>
      <c r="BG40" s="424"/>
      <c r="BH40" s="424"/>
      <c r="BI40" s="424"/>
      <c r="BJ40" s="424"/>
      <c r="BK40" s="424"/>
      <c r="BL40" s="424"/>
      <c r="BM40" s="424"/>
      <c r="BN40" s="424"/>
      <c r="BO40" s="424"/>
      <c r="BP40" s="424"/>
      <c r="BQ40" s="424"/>
      <c r="BR40" s="424"/>
      <c r="BS40" s="424"/>
      <c r="BT40" s="424"/>
      <c r="BU40" s="424"/>
      <c r="BV40" s="211"/>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1"/>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8"/>
      <c r="DG40" s="426" t="str">
        <f>IF('各会計、関係団体の財政状況及び健全化判断比率'!BR13="","",'各会計、関係団体の財政状況及び健全化判断比率'!BR13)</f>
        <v/>
      </c>
      <c r="DH40" s="426"/>
      <c r="DI40" s="215"/>
      <c r="DJ40" s="183"/>
      <c r="DK40" s="183"/>
      <c r="DL40" s="183"/>
      <c r="DM40" s="183"/>
      <c r="DN40" s="183"/>
      <c r="DO40" s="183"/>
    </row>
    <row r="41" spans="1:119" ht="32.25" customHeight="1" x14ac:dyDescent="0.15">
      <c r="A41" s="184"/>
      <c r="B41" s="210"/>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1"/>
      <c r="U41" s="425" t="str">
        <f t="shared" si="4"/>
        <v/>
      </c>
      <c r="V41" s="425"/>
      <c r="W41" s="424"/>
      <c r="X41" s="424"/>
      <c r="Y41" s="424"/>
      <c r="Z41" s="424"/>
      <c r="AA41" s="424"/>
      <c r="AB41" s="424"/>
      <c r="AC41" s="424"/>
      <c r="AD41" s="424"/>
      <c r="AE41" s="424"/>
      <c r="AF41" s="424"/>
      <c r="AG41" s="424"/>
      <c r="AH41" s="424"/>
      <c r="AI41" s="424"/>
      <c r="AJ41" s="424"/>
      <c r="AK41" s="424"/>
      <c r="AL41" s="211"/>
      <c r="AM41" s="425" t="str">
        <f t="shared" si="0"/>
        <v/>
      </c>
      <c r="AN41" s="425"/>
      <c r="AO41" s="424"/>
      <c r="AP41" s="424"/>
      <c r="AQ41" s="424"/>
      <c r="AR41" s="424"/>
      <c r="AS41" s="424"/>
      <c r="AT41" s="424"/>
      <c r="AU41" s="424"/>
      <c r="AV41" s="424"/>
      <c r="AW41" s="424"/>
      <c r="AX41" s="424"/>
      <c r="AY41" s="424"/>
      <c r="AZ41" s="424"/>
      <c r="BA41" s="424"/>
      <c r="BB41" s="424"/>
      <c r="BC41" s="424"/>
      <c r="BD41" s="211"/>
      <c r="BE41" s="425" t="str">
        <f t="shared" si="1"/>
        <v/>
      </c>
      <c r="BF41" s="425"/>
      <c r="BG41" s="424"/>
      <c r="BH41" s="424"/>
      <c r="BI41" s="424"/>
      <c r="BJ41" s="424"/>
      <c r="BK41" s="424"/>
      <c r="BL41" s="424"/>
      <c r="BM41" s="424"/>
      <c r="BN41" s="424"/>
      <c r="BO41" s="424"/>
      <c r="BP41" s="424"/>
      <c r="BQ41" s="424"/>
      <c r="BR41" s="424"/>
      <c r="BS41" s="424"/>
      <c r="BT41" s="424"/>
      <c r="BU41" s="424"/>
      <c r="BV41" s="211"/>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1"/>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8"/>
      <c r="DG41" s="426" t="str">
        <f>IF('各会計、関係団体の財政状況及び健全化判断比率'!BR14="","",'各会計、関係団体の財政状況及び健全化判断比率'!BR14)</f>
        <v/>
      </c>
      <c r="DH41" s="426"/>
      <c r="DI41" s="215"/>
      <c r="DJ41" s="183"/>
      <c r="DK41" s="183"/>
      <c r="DL41" s="183"/>
      <c r="DM41" s="183"/>
      <c r="DN41" s="183"/>
      <c r="DO41" s="183"/>
    </row>
    <row r="42" spans="1:119" ht="32.25" customHeight="1" x14ac:dyDescent="0.15">
      <c r="A42" s="183"/>
      <c r="B42" s="210"/>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1"/>
      <c r="U42" s="425" t="str">
        <f t="shared" si="4"/>
        <v/>
      </c>
      <c r="V42" s="425"/>
      <c r="W42" s="424"/>
      <c r="X42" s="424"/>
      <c r="Y42" s="424"/>
      <c r="Z42" s="424"/>
      <c r="AA42" s="424"/>
      <c r="AB42" s="424"/>
      <c r="AC42" s="424"/>
      <c r="AD42" s="424"/>
      <c r="AE42" s="424"/>
      <c r="AF42" s="424"/>
      <c r="AG42" s="424"/>
      <c r="AH42" s="424"/>
      <c r="AI42" s="424"/>
      <c r="AJ42" s="424"/>
      <c r="AK42" s="424"/>
      <c r="AL42" s="211"/>
      <c r="AM42" s="425" t="str">
        <f t="shared" si="0"/>
        <v/>
      </c>
      <c r="AN42" s="425"/>
      <c r="AO42" s="424"/>
      <c r="AP42" s="424"/>
      <c r="AQ42" s="424"/>
      <c r="AR42" s="424"/>
      <c r="AS42" s="424"/>
      <c r="AT42" s="424"/>
      <c r="AU42" s="424"/>
      <c r="AV42" s="424"/>
      <c r="AW42" s="424"/>
      <c r="AX42" s="424"/>
      <c r="AY42" s="424"/>
      <c r="AZ42" s="424"/>
      <c r="BA42" s="424"/>
      <c r="BB42" s="424"/>
      <c r="BC42" s="424"/>
      <c r="BD42" s="211"/>
      <c r="BE42" s="425" t="str">
        <f t="shared" si="1"/>
        <v/>
      </c>
      <c r="BF42" s="425"/>
      <c r="BG42" s="424"/>
      <c r="BH42" s="424"/>
      <c r="BI42" s="424"/>
      <c r="BJ42" s="424"/>
      <c r="BK42" s="424"/>
      <c r="BL42" s="424"/>
      <c r="BM42" s="424"/>
      <c r="BN42" s="424"/>
      <c r="BO42" s="424"/>
      <c r="BP42" s="424"/>
      <c r="BQ42" s="424"/>
      <c r="BR42" s="424"/>
      <c r="BS42" s="424"/>
      <c r="BT42" s="424"/>
      <c r="BU42" s="424"/>
      <c r="BV42" s="211"/>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1"/>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8"/>
      <c r="DG42" s="426" t="str">
        <f>IF('各会計、関係団体の財政状況及び健全化判断比率'!BR15="","",'各会計、関係団体の財政状況及び健全化判断比率'!BR15)</f>
        <v/>
      </c>
      <c r="DH42" s="426"/>
      <c r="DI42" s="215"/>
      <c r="DJ42" s="183"/>
      <c r="DK42" s="183"/>
      <c r="DL42" s="183"/>
      <c r="DM42" s="183"/>
      <c r="DN42" s="183"/>
      <c r="DO42" s="183"/>
    </row>
    <row r="43" spans="1:119" ht="32.25" customHeight="1" x14ac:dyDescent="0.15">
      <c r="A43" s="183"/>
      <c r="B43" s="210"/>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1"/>
      <c r="U43" s="425" t="str">
        <f t="shared" si="4"/>
        <v/>
      </c>
      <c r="V43" s="425"/>
      <c r="W43" s="424"/>
      <c r="X43" s="424"/>
      <c r="Y43" s="424"/>
      <c r="Z43" s="424"/>
      <c r="AA43" s="424"/>
      <c r="AB43" s="424"/>
      <c r="AC43" s="424"/>
      <c r="AD43" s="424"/>
      <c r="AE43" s="424"/>
      <c r="AF43" s="424"/>
      <c r="AG43" s="424"/>
      <c r="AH43" s="424"/>
      <c r="AI43" s="424"/>
      <c r="AJ43" s="424"/>
      <c r="AK43" s="424"/>
      <c r="AL43" s="211"/>
      <c r="AM43" s="425" t="str">
        <f t="shared" si="0"/>
        <v/>
      </c>
      <c r="AN43" s="425"/>
      <c r="AO43" s="424"/>
      <c r="AP43" s="424"/>
      <c r="AQ43" s="424"/>
      <c r="AR43" s="424"/>
      <c r="AS43" s="424"/>
      <c r="AT43" s="424"/>
      <c r="AU43" s="424"/>
      <c r="AV43" s="424"/>
      <c r="AW43" s="424"/>
      <c r="AX43" s="424"/>
      <c r="AY43" s="424"/>
      <c r="AZ43" s="424"/>
      <c r="BA43" s="424"/>
      <c r="BB43" s="424"/>
      <c r="BC43" s="424"/>
      <c r="BD43" s="211"/>
      <c r="BE43" s="425" t="str">
        <f t="shared" si="1"/>
        <v/>
      </c>
      <c r="BF43" s="425"/>
      <c r="BG43" s="424"/>
      <c r="BH43" s="424"/>
      <c r="BI43" s="424"/>
      <c r="BJ43" s="424"/>
      <c r="BK43" s="424"/>
      <c r="BL43" s="424"/>
      <c r="BM43" s="424"/>
      <c r="BN43" s="424"/>
      <c r="BO43" s="424"/>
      <c r="BP43" s="424"/>
      <c r="BQ43" s="424"/>
      <c r="BR43" s="424"/>
      <c r="BS43" s="424"/>
      <c r="BT43" s="424"/>
      <c r="BU43" s="424"/>
      <c r="BV43" s="211"/>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1"/>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8"/>
      <c r="DG43" s="426" t="str">
        <f>IF('各会計、関係団体の財政状況及び健全化判断比率'!BR16="","",'各会計、関係団体の財政状況及び健全化判断比率'!BR16)</f>
        <v/>
      </c>
      <c r="DH43" s="426"/>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210</v>
      </c>
    </row>
    <row r="50" spans="5:5" x14ac:dyDescent="0.15">
      <c r="E50" s="185" t="s">
        <v>211</v>
      </c>
    </row>
    <row r="51" spans="5:5" x14ac:dyDescent="0.15">
      <c r="E51" s="185" t="s">
        <v>212</v>
      </c>
    </row>
    <row r="52" spans="5:5" x14ac:dyDescent="0.15">
      <c r="E52" s="185"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dU/OvXMCvnr6PWqOkTtIcYjCASDdlBVlqONF3vXW9BfP3WTEKcFmdpA2K9/rfZzJddOTzgZ449QLcSuJSHPpA==" saltValue="MerpzFJZ5goZ9xVbEkpU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22" zoomScale="70" zoomScaleNormal="70" zoomScaleSheetLayoutView="100" workbookViewId="0">
      <selection activeCell="C36" sqref="C36:E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8" t="s">
        <v>551</v>
      </c>
      <c r="D34" s="1248"/>
      <c r="E34" s="1249"/>
      <c r="F34" s="32">
        <v>6.03</v>
      </c>
      <c r="G34" s="33">
        <v>7.82</v>
      </c>
      <c r="H34" s="33">
        <v>6.91</v>
      </c>
      <c r="I34" s="33">
        <v>7.68</v>
      </c>
      <c r="J34" s="34">
        <v>7.21</v>
      </c>
      <c r="K34" s="22"/>
      <c r="L34" s="22"/>
      <c r="M34" s="22"/>
      <c r="N34" s="22"/>
      <c r="O34" s="22"/>
      <c r="P34" s="22"/>
    </row>
    <row r="35" spans="1:16" ht="39" customHeight="1" x14ac:dyDescent="0.15">
      <c r="A35" s="22"/>
      <c r="B35" s="35"/>
      <c r="C35" s="1242" t="s">
        <v>552</v>
      </c>
      <c r="D35" s="1243"/>
      <c r="E35" s="1244"/>
      <c r="F35" s="36">
        <v>12.08</v>
      </c>
      <c r="G35" s="37">
        <v>12.62</v>
      </c>
      <c r="H35" s="37">
        <v>10.24</v>
      </c>
      <c r="I35" s="37">
        <v>9.5399999999999991</v>
      </c>
      <c r="J35" s="38">
        <v>7.08</v>
      </c>
      <c r="K35" s="22"/>
      <c r="L35" s="22"/>
      <c r="M35" s="22"/>
      <c r="N35" s="22"/>
      <c r="O35" s="22"/>
      <c r="P35" s="22"/>
    </row>
    <row r="36" spans="1:16" ht="39" customHeight="1" x14ac:dyDescent="0.15">
      <c r="A36" s="22"/>
      <c r="B36" s="35"/>
      <c r="C36" s="1242" t="s">
        <v>553</v>
      </c>
      <c r="D36" s="1243"/>
      <c r="E36" s="1244"/>
      <c r="F36" s="36">
        <v>3.9</v>
      </c>
      <c r="G36" s="37">
        <v>5.05</v>
      </c>
      <c r="H36" s="37">
        <v>4.8499999999999996</v>
      </c>
      <c r="I36" s="37">
        <v>4.2300000000000004</v>
      </c>
      <c r="J36" s="38">
        <v>1.68</v>
      </c>
      <c r="K36" s="22"/>
      <c r="L36" s="22"/>
      <c r="M36" s="22"/>
      <c r="N36" s="22"/>
      <c r="O36" s="22"/>
      <c r="P36" s="22"/>
    </row>
    <row r="37" spans="1:16" ht="39" customHeight="1" x14ac:dyDescent="0.15">
      <c r="A37" s="22"/>
      <c r="B37" s="35"/>
      <c r="C37" s="1242" t="s">
        <v>554</v>
      </c>
      <c r="D37" s="1243"/>
      <c r="E37" s="1244"/>
      <c r="F37" s="36">
        <v>0.63</v>
      </c>
      <c r="G37" s="37">
        <v>1.1599999999999999</v>
      </c>
      <c r="H37" s="37">
        <v>1.47</v>
      </c>
      <c r="I37" s="37">
        <v>0.75</v>
      </c>
      <c r="J37" s="38">
        <v>1.0900000000000001</v>
      </c>
      <c r="K37" s="22"/>
      <c r="L37" s="22"/>
      <c r="M37" s="22"/>
      <c r="N37" s="22"/>
      <c r="O37" s="22"/>
      <c r="P37" s="22"/>
    </row>
    <row r="38" spans="1:16" ht="39" customHeight="1" x14ac:dyDescent="0.15">
      <c r="A38" s="22"/>
      <c r="B38" s="35"/>
      <c r="C38" s="1242" t="s">
        <v>555</v>
      </c>
      <c r="D38" s="1243"/>
      <c r="E38" s="1244"/>
      <c r="F38" s="36">
        <v>0.33</v>
      </c>
      <c r="G38" s="37">
        <v>0.19</v>
      </c>
      <c r="H38" s="37">
        <v>0.23</v>
      </c>
      <c r="I38" s="37">
        <v>0.13</v>
      </c>
      <c r="J38" s="38">
        <v>0.1</v>
      </c>
      <c r="K38" s="22"/>
      <c r="L38" s="22"/>
      <c r="M38" s="22"/>
      <c r="N38" s="22"/>
      <c r="O38" s="22"/>
      <c r="P38" s="22"/>
    </row>
    <row r="39" spans="1:16" ht="39" customHeight="1" x14ac:dyDescent="0.15">
      <c r="A39" s="22"/>
      <c r="B39" s="35"/>
      <c r="C39" s="1242" t="s">
        <v>556</v>
      </c>
      <c r="D39" s="1243"/>
      <c r="E39" s="1244"/>
      <c r="F39" s="36">
        <v>0.03</v>
      </c>
      <c r="G39" s="37">
        <v>0.02</v>
      </c>
      <c r="H39" s="37">
        <v>0.1</v>
      </c>
      <c r="I39" s="37">
        <v>0.01</v>
      </c>
      <c r="J39" s="38">
        <v>0.09</v>
      </c>
      <c r="K39" s="22"/>
      <c r="L39" s="22"/>
      <c r="M39" s="22"/>
      <c r="N39" s="22"/>
      <c r="O39" s="22"/>
      <c r="P39" s="22"/>
    </row>
    <row r="40" spans="1:16" ht="39" customHeight="1" x14ac:dyDescent="0.15">
      <c r="A40" s="22"/>
      <c r="B40" s="35"/>
      <c r="C40" s="1242" t="s">
        <v>557</v>
      </c>
      <c r="D40" s="1243"/>
      <c r="E40" s="1244"/>
      <c r="F40" s="36">
        <v>0.01</v>
      </c>
      <c r="G40" s="37">
        <v>0.02</v>
      </c>
      <c r="H40" s="37">
        <v>0.04</v>
      </c>
      <c r="I40" s="37">
        <v>0.03</v>
      </c>
      <c r="J40" s="38">
        <v>0.04</v>
      </c>
      <c r="K40" s="22"/>
      <c r="L40" s="22"/>
      <c r="M40" s="22"/>
      <c r="N40" s="22"/>
      <c r="O40" s="22"/>
      <c r="P40" s="22"/>
    </row>
    <row r="41" spans="1:16" ht="39" customHeight="1" x14ac:dyDescent="0.15">
      <c r="A41" s="22"/>
      <c r="B41" s="35"/>
      <c r="C41" s="1242" t="s">
        <v>558</v>
      </c>
      <c r="D41" s="1243"/>
      <c r="E41" s="1244"/>
      <c r="F41" s="36">
        <v>0.03</v>
      </c>
      <c r="G41" s="37">
        <v>0.02</v>
      </c>
      <c r="H41" s="37">
        <v>0.02</v>
      </c>
      <c r="I41" s="37">
        <v>0.03</v>
      </c>
      <c r="J41" s="38">
        <v>0</v>
      </c>
      <c r="K41" s="22"/>
      <c r="L41" s="22"/>
      <c r="M41" s="22"/>
      <c r="N41" s="22"/>
      <c r="O41" s="22"/>
      <c r="P41" s="22"/>
    </row>
    <row r="42" spans="1:16" ht="39" customHeight="1" x14ac:dyDescent="0.15">
      <c r="A42" s="22"/>
      <c r="B42" s="39"/>
      <c r="C42" s="1242" t="s">
        <v>559</v>
      </c>
      <c r="D42" s="1243"/>
      <c r="E42" s="1244"/>
      <c r="F42" s="36" t="s">
        <v>502</v>
      </c>
      <c r="G42" s="37" t="s">
        <v>502</v>
      </c>
      <c r="H42" s="37" t="s">
        <v>502</v>
      </c>
      <c r="I42" s="37" t="s">
        <v>502</v>
      </c>
      <c r="J42" s="38" t="s">
        <v>502</v>
      </c>
      <c r="K42" s="22"/>
      <c r="L42" s="22"/>
      <c r="M42" s="22"/>
      <c r="N42" s="22"/>
      <c r="O42" s="22"/>
      <c r="P42" s="22"/>
    </row>
    <row r="43" spans="1:16" ht="39" customHeight="1" thickBot="1" x14ac:dyDescent="0.2">
      <c r="A43" s="22"/>
      <c r="B43" s="40"/>
      <c r="C43" s="1245" t="s">
        <v>560</v>
      </c>
      <c r="D43" s="1246"/>
      <c r="E43" s="1247"/>
      <c r="F43" s="41">
        <v>0.01</v>
      </c>
      <c r="G43" s="42">
        <v>0.03</v>
      </c>
      <c r="H43" s="42">
        <v>0</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fZiA22fdSJbk2pZEqHOfRe5xNwK3uOYBAxHG19p4DhhrBKlT7+QLjxruQI7UQij4ESUAFaWUeJ5OYrUmCkl8g==" saltValue="WASa1ATmY4i4H2P++AdR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topLeftCell="F22" zoomScale="80" zoomScaleNormal="8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380</v>
      </c>
      <c r="L45" s="60">
        <v>396</v>
      </c>
      <c r="M45" s="60">
        <v>434</v>
      </c>
      <c r="N45" s="60">
        <v>647</v>
      </c>
      <c r="O45" s="61">
        <v>711</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502</v>
      </c>
      <c r="L46" s="64" t="s">
        <v>502</v>
      </c>
      <c r="M46" s="64" t="s">
        <v>502</v>
      </c>
      <c r="N46" s="64" t="s">
        <v>502</v>
      </c>
      <c r="O46" s="65" t="s">
        <v>502</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502</v>
      </c>
      <c r="L47" s="64" t="s">
        <v>502</v>
      </c>
      <c r="M47" s="64" t="s">
        <v>502</v>
      </c>
      <c r="N47" s="64" t="s">
        <v>502</v>
      </c>
      <c r="O47" s="65" t="s">
        <v>502</v>
      </c>
      <c r="P47" s="48"/>
      <c r="Q47" s="48"/>
      <c r="R47" s="48"/>
      <c r="S47" s="48"/>
      <c r="T47" s="48"/>
      <c r="U47" s="48"/>
    </row>
    <row r="48" spans="1:21" ht="30.75" customHeight="1" x14ac:dyDescent="0.15">
      <c r="A48" s="48"/>
      <c r="B48" s="1270"/>
      <c r="C48" s="1271"/>
      <c r="D48" s="62"/>
      <c r="E48" s="1252" t="s">
        <v>14</v>
      </c>
      <c r="F48" s="1252"/>
      <c r="G48" s="1252"/>
      <c r="H48" s="1252"/>
      <c r="I48" s="1252"/>
      <c r="J48" s="1253"/>
      <c r="K48" s="63">
        <v>104</v>
      </c>
      <c r="L48" s="64">
        <v>114</v>
      </c>
      <c r="M48" s="64">
        <v>89</v>
      </c>
      <c r="N48" s="64">
        <v>89</v>
      </c>
      <c r="O48" s="65">
        <v>95</v>
      </c>
      <c r="P48" s="48"/>
      <c r="Q48" s="48"/>
      <c r="R48" s="48"/>
      <c r="S48" s="48"/>
      <c r="T48" s="48"/>
      <c r="U48" s="48"/>
    </row>
    <row r="49" spans="1:21" ht="30.75" customHeight="1" x14ac:dyDescent="0.15">
      <c r="A49" s="48"/>
      <c r="B49" s="1270"/>
      <c r="C49" s="1271"/>
      <c r="D49" s="62"/>
      <c r="E49" s="1252" t="s">
        <v>15</v>
      </c>
      <c r="F49" s="1252"/>
      <c r="G49" s="1252"/>
      <c r="H49" s="1252"/>
      <c r="I49" s="1252"/>
      <c r="J49" s="1253"/>
      <c r="K49" s="63">
        <v>70</v>
      </c>
      <c r="L49" s="64">
        <v>45</v>
      </c>
      <c r="M49" s="64">
        <v>52</v>
      </c>
      <c r="N49" s="64">
        <v>55</v>
      </c>
      <c r="O49" s="65">
        <v>61</v>
      </c>
      <c r="P49" s="48"/>
      <c r="Q49" s="48"/>
      <c r="R49" s="48"/>
      <c r="S49" s="48"/>
      <c r="T49" s="48"/>
      <c r="U49" s="48"/>
    </row>
    <row r="50" spans="1:21" ht="30.75" customHeight="1" x14ac:dyDescent="0.15">
      <c r="A50" s="48"/>
      <c r="B50" s="1270"/>
      <c r="C50" s="1271"/>
      <c r="D50" s="62"/>
      <c r="E50" s="1252" t="s">
        <v>16</v>
      </c>
      <c r="F50" s="1252"/>
      <c r="G50" s="1252"/>
      <c r="H50" s="1252"/>
      <c r="I50" s="1252"/>
      <c r="J50" s="1253"/>
      <c r="K50" s="63">
        <v>92</v>
      </c>
      <c r="L50" s="64">
        <v>92</v>
      </c>
      <c r="M50" s="64">
        <v>85</v>
      </c>
      <c r="N50" s="64">
        <v>79</v>
      </c>
      <c r="O50" s="65">
        <v>24</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502</v>
      </c>
      <c r="L51" s="64" t="s">
        <v>502</v>
      </c>
      <c r="M51" s="64" t="s">
        <v>502</v>
      </c>
      <c r="N51" s="64" t="s">
        <v>502</v>
      </c>
      <c r="O51" s="65" t="s">
        <v>502</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509</v>
      </c>
      <c r="L52" s="64">
        <v>486</v>
      </c>
      <c r="M52" s="64">
        <v>485</v>
      </c>
      <c r="N52" s="64">
        <v>646</v>
      </c>
      <c r="O52" s="65">
        <v>696</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137</v>
      </c>
      <c r="L53" s="69">
        <v>161</v>
      </c>
      <c r="M53" s="69">
        <v>175</v>
      </c>
      <c r="N53" s="69">
        <v>224</v>
      </c>
      <c r="O53" s="70">
        <v>195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58" t="s">
        <v>24</v>
      </c>
      <c r="C57" s="1259"/>
      <c r="D57" s="1262" t="s">
        <v>25</v>
      </c>
      <c r="E57" s="1263"/>
      <c r="F57" s="1263"/>
      <c r="G57" s="1263"/>
      <c r="H57" s="1263"/>
      <c r="I57" s="1263"/>
      <c r="J57" s="1264"/>
      <c r="K57" s="82" t="s">
        <v>579</v>
      </c>
      <c r="L57" s="83" t="s">
        <v>579</v>
      </c>
      <c r="M57" s="83" t="s">
        <v>579</v>
      </c>
      <c r="N57" s="83" t="s">
        <v>579</v>
      </c>
      <c r="O57" s="84" t="s">
        <v>579</v>
      </c>
    </row>
    <row r="58" spans="1:21" ht="31.5" customHeight="1" thickBot="1" x14ac:dyDescent="0.2">
      <c r="B58" s="1260"/>
      <c r="C58" s="1261"/>
      <c r="D58" s="1265" t="s">
        <v>26</v>
      </c>
      <c r="E58" s="1266"/>
      <c r="F58" s="1266"/>
      <c r="G58" s="1266"/>
      <c r="H58" s="1266"/>
      <c r="I58" s="1266"/>
      <c r="J58" s="1267"/>
      <c r="K58" s="85" t="s">
        <v>579</v>
      </c>
      <c r="L58" s="86" t="s">
        <v>579</v>
      </c>
      <c r="M58" s="86" t="s">
        <v>579</v>
      </c>
      <c r="N58" s="86" t="s">
        <v>579</v>
      </c>
      <c r="O58" s="87" t="s">
        <v>579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ggminamXTZyJMlXNtrP/h2N2oItYc6TiJN7ylsZh8ZaSGLktFfH2DQ9rQ0fmBk7p1qt065LwrAL6Rq7ymBi3mg==" saltValue="8RQk+QavTd5fawysPVSB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40" zoomScale="80" zoomScaleNormal="80" zoomScaleSheetLayoutView="100" workbookViewId="0">
      <selection activeCell="S43" sqref="S4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544</v>
      </c>
      <c r="J40" s="99" t="s">
        <v>545</v>
      </c>
      <c r="K40" s="99" t="s">
        <v>546</v>
      </c>
      <c r="L40" s="99" t="s">
        <v>547</v>
      </c>
      <c r="M40" s="100" t="s">
        <v>548</v>
      </c>
    </row>
    <row r="41" spans="2:13" ht="27.75" customHeight="1" x14ac:dyDescent="0.15">
      <c r="B41" s="1288" t="s">
        <v>29</v>
      </c>
      <c r="C41" s="1289"/>
      <c r="D41" s="101"/>
      <c r="E41" s="1290" t="s">
        <v>30</v>
      </c>
      <c r="F41" s="1290"/>
      <c r="G41" s="1290"/>
      <c r="H41" s="1291"/>
      <c r="I41" s="102">
        <v>4625</v>
      </c>
      <c r="J41" s="103">
        <v>4896</v>
      </c>
      <c r="K41" s="103">
        <v>5975</v>
      </c>
      <c r="L41" s="103">
        <v>5955</v>
      </c>
      <c r="M41" s="104">
        <v>6487</v>
      </c>
    </row>
    <row r="42" spans="2:13" ht="27.75" customHeight="1" x14ac:dyDescent="0.15">
      <c r="B42" s="1278"/>
      <c r="C42" s="1279"/>
      <c r="D42" s="105"/>
      <c r="E42" s="1282" t="s">
        <v>31</v>
      </c>
      <c r="F42" s="1282"/>
      <c r="G42" s="1282"/>
      <c r="H42" s="1283"/>
      <c r="I42" s="106">
        <v>342</v>
      </c>
      <c r="J42" s="107">
        <v>256</v>
      </c>
      <c r="K42" s="107">
        <v>167</v>
      </c>
      <c r="L42" s="107">
        <v>90</v>
      </c>
      <c r="M42" s="108">
        <v>68</v>
      </c>
    </row>
    <row r="43" spans="2:13" ht="27.75" customHeight="1" x14ac:dyDescent="0.15">
      <c r="B43" s="1278"/>
      <c r="C43" s="1279"/>
      <c r="D43" s="105"/>
      <c r="E43" s="1282" t="s">
        <v>32</v>
      </c>
      <c r="F43" s="1282"/>
      <c r="G43" s="1282"/>
      <c r="H43" s="1283"/>
      <c r="I43" s="106">
        <v>1522</v>
      </c>
      <c r="J43" s="107">
        <v>1453</v>
      </c>
      <c r="K43" s="107">
        <v>1434</v>
      </c>
      <c r="L43" s="107">
        <v>1393</v>
      </c>
      <c r="M43" s="108">
        <v>1393</v>
      </c>
    </row>
    <row r="44" spans="2:13" ht="27.75" customHeight="1" x14ac:dyDescent="0.15">
      <c r="B44" s="1278"/>
      <c r="C44" s="1279"/>
      <c r="D44" s="105"/>
      <c r="E44" s="1282" t="s">
        <v>33</v>
      </c>
      <c r="F44" s="1282"/>
      <c r="G44" s="1282"/>
      <c r="H44" s="1283"/>
      <c r="I44" s="106">
        <v>302</v>
      </c>
      <c r="J44" s="107">
        <v>301</v>
      </c>
      <c r="K44" s="107">
        <v>336</v>
      </c>
      <c r="L44" s="107">
        <v>304</v>
      </c>
      <c r="M44" s="108">
        <v>290</v>
      </c>
    </row>
    <row r="45" spans="2:13" ht="27.75" customHeight="1" x14ac:dyDescent="0.15">
      <c r="B45" s="1278"/>
      <c r="C45" s="1279"/>
      <c r="D45" s="105"/>
      <c r="E45" s="1282" t="s">
        <v>34</v>
      </c>
      <c r="F45" s="1282"/>
      <c r="G45" s="1282"/>
      <c r="H45" s="1283"/>
      <c r="I45" s="106">
        <v>1819</v>
      </c>
      <c r="J45" s="107">
        <v>1618</v>
      </c>
      <c r="K45" s="107">
        <v>1649</v>
      </c>
      <c r="L45" s="107">
        <v>1556</v>
      </c>
      <c r="M45" s="108">
        <v>1481</v>
      </c>
    </row>
    <row r="46" spans="2:13" ht="27.75" customHeight="1" x14ac:dyDescent="0.15">
      <c r="B46" s="1278"/>
      <c r="C46" s="1279"/>
      <c r="D46" s="109"/>
      <c r="E46" s="1282" t="s">
        <v>35</v>
      </c>
      <c r="F46" s="1282"/>
      <c r="G46" s="1282"/>
      <c r="H46" s="1283"/>
      <c r="I46" s="106" t="s">
        <v>502</v>
      </c>
      <c r="J46" s="107" t="s">
        <v>502</v>
      </c>
      <c r="K46" s="107" t="s">
        <v>502</v>
      </c>
      <c r="L46" s="107" t="s">
        <v>502</v>
      </c>
      <c r="M46" s="108" t="s">
        <v>502</v>
      </c>
    </row>
    <row r="47" spans="2:13" ht="27.75" customHeight="1" x14ac:dyDescent="0.15">
      <c r="B47" s="1278"/>
      <c r="C47" s="1279"/>
      <c r="D47" s="110"/>
      <c r="E47" s="1292" t="s">
        <v>36</v>
      </c>
      <c r="F47" s="1293"/>
      <c r="G47" s="1293"/>
      <c r="H47" s="1294"/>
      <c r="I47" s="106" t="s">
        <v>502</v>
      </c>
      <c r="J47" s="107" t="s">
        <v>502</v>
      </c>
      <c r="K47" s="107" t="s">
        <v>502</v>
      </c>
      <c r="L47" s="107" t="s">
        <v>502</v>
      </c>
      <c r="M47" s="108" t="s">
        <v>502</v>
      </c>
    </row>
    <row r="48" spans="2:13" ht="27.75" customHeight="1" x14ac:dyDescent="0.15">
      <c r="B48" s="1278"/>
      <c r="C48" s="1279"/>
      <c r="D48" s="105"/>
      <c r="E48" s="1282" t="s">
        <v>37</v>
      </c>
      <c r="F48" s="1282"/>
      <c r="G48" s="1282"/>
      <c r="H48" s="1283"/>
      <c r="I48" s="106" t="s">
        <v>502</v>
      </c>
      <c r="J48" s="107" t="s">
        <v>502</v>
      </c>
      <c r="K48" s="107" t="s">
        <v>502</v>
      </c>
      <c r="L48" s="107" t="s">
        <v>502</v>
      </c>
      <c r="M48" s="108" t="s">
        <v>502</v>
      </c>
    </row>
    <row r="49" spans="2:13" ht="27.75" customHeight="1" x14ac:dyDescent="0.15">
      <c r="B49" s="1280"/>
      <c r="C49" s="1281"/>
      <c r="D49" s="105"/>
      <c r="E49" s="1282" t="s">
        <v>38</v>
      </c>
      <c r="F49" s="1282"/>
      <c r="G49" s="1282"/>
      <c r="H49" s="1283"/>
      <c r="I49" s="106" t="s">
        <v>502</v>
      </c>
      <c r="J49" s="107" t="s">
        <v>502</v>
      </c>
      <c r="K49" s="107" t="s">
        <v>502</v>
      </c>
      <c r="L49" s="107" t="s">
        <v>502</v>
      </c>
      <c r="M49" s="108" t="s">
        <v>502</v>
      </c>
    </row>
    <row r="50" spans="2:13" ht="27.75" customHeight="1" x14ac:dyDescent="0.15">
      <c r="B50" s="1276" t="s">
        <v>39</v>
      </c>
      <c r="C50" s="1277"/>
      <c r="D50" s="111"/>
      <c r="E50" s="1282" t="s">
        <v>40</v>
      </c>
      <c r="F50" s="1282"/>
      <c r="G50" s="1282"/>
      <c r="H50" s="1283"/>
      <c r="I50" s="106">
        <v>2030</v>
      </c>
      <c r="J50" s="107">
        <v>2160</v>
      </c>
      <c r="K50" s="107">
        <v>2229</v>
      </c>
      <c r="L50" s="107">
        <v>2301</v>
      </c>
      <c r="M50" s="108">
        <v>2208</v>
      </c>
    </row>
    <row r="51" spans="2:13" ht="27.75" customHeight="1" x14ac:dyDescent="0.15">
      <c r="B51" s="1278"/>
      <c r="C51" s="1279"/>
      <c r="D51" s="105"/>
      <c r="E51" s="1282" t="s">
        <v>41</v>
      </c>
      <c r="F51" s="1282"/>
      <c r="G51" s="1282"/>
      <c r="H51" s="1283"/>
      <c r="I51" s="106">
        <v>75</v>
      </c>
      <c r="J51" s="107">
        <v>68</v>
      </c>
      <c r="K51" s="107">
        <v>61</v>
      </c>
      <c r="L51" s="107">
        <v>55</v>
      </c>
      <c r="M51" s="108">
        <v>45</v>
      </c>
    </row>
    <row r="52" spans="2:13" ht="27.75" customHeight="1" x14ac:dyDescent="0.15">
      <c r="B52" s="1280"/>
      <c r="C52" s="1281"/>
      <c r="D52" s="105"/>
      <c r="E52" s="1282" t="s">
        <v>42</v>
      </c>
      <c r="F52" s="1282"/>
      <c r="G52" s="1282"/>
      <c r="H52" s="1283"/>
      <c r="I52" s="106">
        <v>5881</v>
      </c>
      <c r="J52" s="107">
        <v>6103</v>
      </c>
      <c r="K52" s="107">
        <v>6869</v>
      </c>
      <c r="L52" s="107">
        <v>6918</v>
      </c>
      <c r="M52" s="108">
        <v>7368</v>
      </c>
    </row>
    <row r="53" spans="2:13" ht="27.75" customHeight="1" thickBot="1" x14ac:dyDescent="0.2">
      <c r="B53" s="1284" t="s">
        <v>43</v>
      </c>
      <c r="C53" s="1285"/>
      <c r="D53" s="112"/>
      <c r="E53" s="1286" t="s">
        <v>44</v>
      </c>
      <c r="F53" s="1286"/>
      <c r="G53" s="1286"/>
      <c r="H53" s="1287"/>
      <c r="I53" s="113">
        <v>622</v>
      </c>
      <c r="J53" s="114">
        <v>193</v>
      </c>
      <c r="K53" s="114">
        <v>403</v>
      </c>
      <c r="L53" s="114">
        <v>24</v>
      </c>
      <c r="M53" s="115">
        <v>99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T/DpD2n5kh72TXgk7wGZ6j73PXLyM9ijkHZ+OziBLss9KpMtT9X8wU9V7WyIyju+FQc/qthL+kZNg1HFz49HA==" saltValue="huybqOSR5m60oKNDLc2Z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300" t="s">
        <v>47</v>
      </c>
      <c r="D55" s="1300"/>
      <c r="E55" s="1301"/>
      <c r="F55" s="127">
        <v>1078</v>
      </c>
      <c r="G55" s="127">
        <v>1215</v>
      </c>
      <c r="H55" s="128">
        <v>1215</v>
      </c>
    </row>
    <row r="56" spans="2:8" ht="52.5" customHeight="1" x14ac:dyDescent="0.15">
      <c r="B56" s="129"/>
      <c r="C56" s="1302" t="s">
        <v>48</v>
      </c>
      <c r="D56" s="1302"/>
      <c r="E56" s="1303"/>
      <c r="F56" s="130">
        <v>539</v>
      </c>
      <c r="G56" s="130">
        <v>439</v>
      </c>
      <c r="H56" s="131">
        <v>339</v>
      </c>
    </row>
    <row r="57" spans="2:8" ht="53.25" customHeight="1" x14ac:dyDescent="0.15">
      <c r="B57" s="129"/>
      <c r="C57" s="1304" t="s">
        <v>49</v>
      </c>
      <c r="D57" s="1304"/>
      <c r="E57" s="1305"/>
      <c r="F57" s="132">
        <v>3350</v>
      </c>
      <c r="G57" s="132">
        <v>3118</v>
      </c>
      <c r="H57" s="133">
        <v>3223</v>
      </c>
    </row>
    <row r="58" spans="2:8" ht="45.75" customHeight="1" x14ac:dyDescent="0.15">
      <c r="B58" s="134"/>
      <c r="C58" s="1295" t="s">
        <v>574</v>
      </c>
      <c r="D58" s="1296"/>
      <c r="E58" s="1297"/>
      <c r="F58" s="135">
        <v>1549</v>
      </c>
      <c r="G58" s="135">
        <v>1394</v>
      </c>
      <c r="H58" s="136">
        <v>1676</v>
      </c>
    </row>
    <row r="59" spans="2:8" ht="45.75" customHeight="1" x14ac:dyDescent="0.15">
      <c r="B59" s="134"/>
      <c r="C59" s="1295" t="s">
        <v>575</v>
      </c>
      <c r="D59" s="1296"/>
      <c r="E59" s="1297"/>
      <c r="F59" s="135">
        <v>1035</v>
      </c>
      <c r="G59" s="135">
        <v>1035</v>
      </c>
      <c r="H59" s="136">
        <v>1035</v>
      </c>
    </row>
    <row r="60" spans="2:8" ht="45.75" customHeight="1" x14ac:dyDescent="0.15">
      <c r="B60" s="134"/>
      <c r="C60" s="1295" t="s">
        <v>578</v>
      </c>
      <c r="D60" s="1296"/>
      <c r="E60" s="1297"/>
      <c r="F60" s="135">
        <v>427</v>
      </c>
      <c r="G60" s="135">
        <v>395</v>
      </c>
      <c r="H60" s="136">
        <v>374</v>
      </c>
    </row>
    <row r="61" spans="2:8" ht="45.75" customHeight="1" x14ac:dyDescent="0.15">
      <c r="B61" s="134"/>
      <c r="C61" s="1295" t="s">
        <v>576</v>
      </c>
      <c r="D61" s="1296"/>
      <c r="E61" s="1297"/>
      <c r="F61" s="135">
        <v>115</v>
      </c>
      <c r="G61" s="135">
        <v>71</v>
      </c>
      <c r="H61" s="136">
        <v>64</v>
      </c>
    </row>
    <row r="62" spans="2:8" ht="45.75" customHeight="1" thickBot="1" x14ac:dyDescent="0.2">
      <c r="B62" s="137"/>
      <c r="C62" s="383" t="s">
        <v>577</v>
      </c>
      <c r="D62" s="384"/>
      <c r="E62" s="385"/>
      <c r="F62" s="135">
        <v>60</v>
      </c>
      <c r="G62" s="135">
        <v>60</v>
      </c>
      <c r="H62" s="136">
        <v>60</v>
      </c>
    </row>
    <row r="63" spans="2:8" ht="52.5" customHeight="1" thickBot="1" x14ac:dyDescent="0.2">
      <c r="B63" s="138"/>
      <c r="C63" s="1298" t="s">
        <v>50</v>
      </c>
      <c r="D63" s="1298"/>
      <c r="E63" s="1299"/>
      <c r="F63" s="139">
        <v>4967</v>
      </c>
      <c r="G63" s="139">
        <v>4772</v>
      </c>
      <c r="H63" s="140">
        <v>4778</v>
      </c>
    </row>
    <row r="64" spans="2:8" ht="15" customHeight="1" x14ac:dyDescent="0.15"/>
    <row r="65" ht="0" hidden="1" customHeight="1" x14ac:dyDescent="0.15"/>
    <row r="66" ht="0" hidden="1" customHeight="1" x14ac:dyDescent="0.15"/>
  </sheetData>
  <sheetProtection algorithmName="SHA-512" hashValue="byE78sAjheVWeQn4ds0Xe/hb/YFEsPc+igD6XFKPrIX5pW/1LHvkyBozthmccfaU/tq1uHYrcx7LbjQiI/jpcQ==" saltValue="Lau7sSt2mgqeYhrRA87xSQ=="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E677A-5BFA-4304-9D89-F0498E0FB656}">
  <sheetPr>
    <pageSetUpPr fitToPage="1"/>
  </sheetPr>
  <dimension ref="A1:WZM191"/>
  <sheetViews>
    <sheetView showGridLines="0" tabSelected="1" topLeftCell="B34" zoomScale="80" zoomScaleNormal="8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8"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9"/>
      <c r="DG10" s="289"/>
      <c r="DH10" s="289"/>
      <c r="DI10" s="289"/>
      <c r="DJ10" s="289"/>
      <c r="DK10" s="289"/>
      <c r="DL10" s="289"/>
      <c r="DM10" s="289"/>
      <c r="DN10" s="289"/>
      <c r="DO10" s="289"/>
      <c r="DP10" s="289"/>
      <c r="DQ10" s="289"/>
      <c r="DR10" s="289"/>
      <c r="DS10" s="289"/>
      <c r="DT10" s="289"/>
      <c r="DU10" s="289"/>
      <c r="DV10" s="289"/>
      <c r="DW10" s="289"/>
      <c r="EM10" s="288" t="s">
        <v>580</v>
      </c>
    </row>
    <row r="11" spans="1:143" s="288"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9"/>
      <c r="DG12" s="289"/>
      <c r="DH12" s="289"/>
      <c r="DI12" s="289"/>
      <c r="DJ12" s="289"/>
      <c r="DK12" s="289"/>
      <c r="DL12" s="289"/>
      <c r="DM12" s="289"/>
      <c r="DN12" s="289"/>
      <c r="DO12" s="289"/>
      <c r="DP12" s="289"/>
      <c r="DQ12" s="289"/>
      <c r="DR12" s="289"/>
      <c r="DS12" s="289"/>
      <c r="DT12" s="289"/>
      <c r="DU12" s="289"/>
      <c r="DV12" s="289"/>
      <c r="DW12" s="289"/>
      <c r="EM12" s="288" t="s">
        <v>580</v>
      </c>
    </row>
    <row r="13" spans="1:143" s="288"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4" t="s">
        <v>591</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5"/>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5"/>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5"/>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5"/>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583</v>
      </c>
    </row>
    <row r="50" spans="1:109" x14ac:dyDescent="0.15">
      <c r="B50" s="395"/>
      <c r="G50" s="1306"/>
      <c r="H50" s="1306"/>
      <c r="I50" s="1306"/>
      <c r="J50" s="1306"/>
      <c r="K50" s="405"/>
      <c r="L50" s="405"/>
      <c r="M50" s="406"/>
      <c r="N50" s="406"/>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544</v>
      </c>
      <c r="BQ50" s="1312"/>
      <c r="BR50" s="1312"/>
      <c r="BS50" s="1312"/>
      <c r="BT50" s="1312"/>
      <c r="BU50" s="1312"/>
      <c r="BV50" s="1312"/>
      <c r="BW50" s="1312"/>
      <c r="BX50" s="1312" t="s">
        <v>545</v>
      </c>
      <c r="BY50" s="1312"/>
      <c r="BZ50" s="1312"/>
      <c r="CA50" s="1312"/>
      <c r="CB50" s="1312"/>
      <c r="CC50" s="1312"/>
      <c r="CD50" s="1312"/>
      <c r="CE50" s="1312"/>
      <c r="CF50" s="1312" t="s">
        <v>546</v>
      </c>
      <c r="CG50" s="1312"/>
      <c r="CH50" s="1312"/>
      <c r="CI50" s="1312"/>
      <c r="CJ50" s="1312"/>
      <c r="CK50" s="1312"/>
      <c r="CL50" s="1312"/>
      <c r="CM50" s="1312"/>
      <c r="CN50" s="1312" t="s">
        <v>547</v>
      </c>
      <c r="CO50" s="1312"/>
      <c r="CP50" s="1312"/>
      <c r="CQ50" s="1312"/>
      <c r="CR50" s="1312"/>
      <c r="CS50" s="1312"/>
      <c r="CT50" s="1312"/>
      <c r="CU50" s="1312"/>
      <c r="CV50" s="1312" t="s">
        <v>548</v>
      </c>
      <c r="CW50" s="1312"/>
      <c r="CX50" s="1312"/>
      <c r="CY50" s="1312"/>
      <c r="CZ50" s="1312"/>
      <c r="DA50" s="1312"/>
      <c r="DB50" s="1312"/>
      <c r="DC50" s="1312"/>
    </row>
    <row r="51" spans="1:109" ht="13.5" customHeight="1" x14ac:dyDescent="0.15">
      <c r="B51" s="395"/>
      <c r="G51" s="1323"/>
      <c r="H51" s="1323"/>
      <c r="I51" s="1327"/>
      <c r="J51" s="1327"/>
      <c r="K51" s="1313"/>
      <c r="L51" s="1313"/>
      <c r="M51" s="1313"/>
      <c r="N51" s="1313"/>
      <c r="AM51" s="404"/>
      <c r="AN51" s="1311" t="s">
        <v>584</v>
      </c>
      <c r="AO51" s="1311"/>
      <c r="AP51" s="1311"/>
      <c r="AQ51" s="1311"/>
      <c r="AR51" s="1311"/>
      <c r="AS51" s="1311"/>
      <c r="AT51" s="1311"/>
      <c r="AU51" s="1311"/>
      <c r="AV51" s="1311"/>
      <c r="AW51" s="1311"/>
      <c r="AX51" s="1311"/>
      <c r="AY51" s="1311"/>
      <c r="AZ51" s="1311"/>
      <c r="BA51" s="1311"/>
      <c r="BB51" s="1311" t="s">
        <v>585</v>
      </c>
      <c r="BC51" s="1311"/>
      <c r="BD51" s="1311"/>
      <c r="BE51" s="1311"/>
      <c r="BF51" s="1311"/>
      <c r="BG51" s="1311"/>
      <c r="BH51" s="1311"/>
      <c r="BI51" s="1311"/>
      <c r="BJ51" s="1311"/>
      <c r="BK51" s="1311"/>
      <c r="BL51" s="1311"/>
      <c r="BM51" s="1311"/>
      <c r="BN51" s="1311"/>
      <c r="BO51" s="1311"/>
      <c r="BP51" s="1328"/>
      <c r="BQ51" s="1308"/>
      <c r="BR51" s="1308"/>
      <c r="BS51" s="1308"/>
      <c r="BT51" s="1308"/>
      <c r="BU51" s="1308"/>
      <c r="BV51" s="1308"/>
      <c r="BW51" s="1308"/>
      <c r="BX51" s="1308">
        <v>5.5</v>
      </c>
      <c r="BY51" s="1308"/>
      <c r="BZ51" s="1308"/>
      <c r="CA51" s="1308"/>
      <c r="CB51" s="1308"/>
      <c r="CC51" s="1308"/>
      <c r="CD51" s="1308"/>
      <c r="CE51" s="1308"/>
      <c r="CF51" s="1308">
        <v>11.8</v>
      </c>
      <c r="CG51" s="1308"/>
      <c r="CH51" s="1308"/>
      <c r="CI51" s="1308"/>
      <c r="CJ51" s="1308"/>
      <c r="CK51" s="1308"/>
      <c r="CL51" s="1308"/>
      <c r="CM51" s="1308"/>
      <c r="CN51" s="1308">
        <v>0.7</v>
      </c>
      <c r="CO51" s="1308"/>
      <c r="CP51" s="1308"/>
      <c r="CQ51" s="1308"/>
      <c r="CR51" s="1308"/>
      <c r="CS51" s="1308"/>
      <c r="CT51" s="1308"/>
      <c r="CU51" s="1308"/>
      <c r="CV51" s="1308">
        <v>2.9</v>
      </c>
      <c r="CW51" s="1308"/>
      <c r="CX51" s="1308"/>
      <c r="CY51" s="1308"/>
      <c r="CZ51" s="1308"/>
      <c r="DA51" s="1308"/>
      <c r="DB51" s="1308"/>
      <c r="DC51" s="1308"/>
    </row>
    <row r="52" spans="1:109" x14ac:dyDescent="0.15">
      <c r="B52" s="395"/>
      <c r="G52" s="1323"/>
      <c r="H52" s="1323"/>
      <c r="I52" s="1327"/>
      <c r="J52" s="1327"/>
      <c r="K52" s="1313"/>
      <c r="L52" s="1313"/>
      <c r="M52" s="1313"/>
      <c r="N52" s="1313"/>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23"/>
      <c r="H53" s="1323"/>
      <c r="I53" s="1306"/>
      <c r="J53" s="1306"/>
      <c r="K53" s="1313"/>
      <c r="L53" s="1313"/>
      <c r="M53" s="1313"/>
      <c r="N53" s="1313"/>
      <c r="AM53" s="404"/>
      <c r="AN53" s="1311"/>
      <c r="AO53" s="1311"/>
      <c r="AP53" s="1311"/>
      <c r="AQ53" s="1311"/>
      <c r="AR53" s="1311"/>
      <c r="AS53" s="1311"/>
      <c r="AT53" s="1311"/>
      <c r="AU53" s="1311"/>
      <c r="AV53" s="1311"/>
      <c r="AW53" s="1311"/>
      <c r="AX53" s="1311"/>
      <c r="AY53" s="1311"/>
      <c r="AZ53" s="1311"/>
      <c r="BA53" s="1311"/>
      <c r="BB53" s="1311" t="s">
        <v>586</v>
      </c>
      <c r="BC53" s="1311"/>
      <c r="BD53" s="1311"/>
      <c r="BE53" s="1311"/>
      <c r="BF53" s="1311"/>
      <c r="BG53" s="1311"/>
      <c r="BH53" s="1311"/>
      <c r="BI53" s="1311"/>
      <c r="BJ53" s="1311"/>
      <c r="BK53" s="1311"/>
      <c r="BL53" s="1311"/>
      <c r="BM53" s="1311"/>
      <c r="BN53" s="1311"/>
      <c r="BO53" s="1311"/>
      <c r="BP53" s="1328"/>
      <c r="BQ53" s="1308"/>
      <c r="BR53" s="1308"/>
      <c r="BS53" s="1308"/>
      <c r="BT53" s="1308"/>
      <c r="BU53" s="1308"/>
      <c r="BV53" s="1308"/>
      <c r="BW53" s="1308"/>
      <c r="BX53" s="1308">
        <v>46.1</v>
      </c>
      <c r="BY53" s="1308"/>
      <c r="BZ53" s="1308"/>
      <c r="CA53" s="1308"/>
      <c r="CB53" s="1308"/>
      <c r="CC53" s="1308"/>
      <c r="CD53" s="1308"/>
      <c r="CE53" s="1308"/>
      <c r="CF53" s="1308">
        <v>47.6</v>
      </c>
      <c r="CG53" s="1308"/>
      <c r="CH53" s="1308"/>
      <c r="CI53" s="1308"/>
      <c r="CJ53" s="1308"/>
      <c r="CK53" s="1308"/>
      <c r="CL53" s="1308"/>
      <c r="CM53" s="1308"/>
      <c r="CN53" s="1308">
        <v>48.7</v>
      </c>
      <c r="CO53" s="1308"/>
      <c r="CP53" s="1308"/>
      <c r="CQ53" s="1308"/>
      <c r="CR53" s="1308"/>
      <c r="CS53" s="1308"/>
      <c r="CT53" s="1308"/>
      <c r="CU53" s="1308"/>
      <c r="CV53" s="1308">
        <v>48.3</v>
      </c>
      <c r="CW53" s="1308"/>
      <c r="CX53" s="1308"/>
      <c r="CY53" s="1308"/>
      <c r="CZ53" s="1308"/>
      <c r="DA53" s="1308"/>
      <c r="DB53" s="1308"/>
      <c r="DC53" s="1308"/>
    </row>
    <row r="54" spans="1:109" x14ac:dyDescent="0.15">
      <c r="A54" s="403"/>
      <c r="B54" s="395"/>
      <c r="G54" s="1323"/>
      <c r="H54" s="1323"/>
      <c r="I54" s="1306"/>
      <c r="J54" s="1306"/>
      <c r="K54" s="1313"/>
      <c r="L54" s="1313"/>
      <c r="M54" s="1313"/>
      <c r="N54" s="1313"/>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06"/>
      <c r="H55" s="1306"/>
      <c r="I55" s="1306"/>
      <c r="J55" s="1306"/>
      <c r="K55" s="1313"/>
      <c r="L55" s="1313"/>
      <c r="M55" s="1313"/>
      <c r="N55" s="1313"/>
      <c r="AN55" s="1312" t="s">
        <v>587</v>
      </c>
      <c r="AO55" s="1312"/>
      <c r="AP55" s="1312"/>
      <c r="AQ55" s="1312"/>
      <c r="AR55" s="1312"/>
      <c r="AS55" s="1312"/>
      <c r="AT55" s="1312"/>
      <c r="AU55" s="1312"/>
      <c r="AV55" s="1312"/>
      <c r="AW55" s="1312"/>
      <c r="AX55" s="1312"/>
      <c r="AY55" s="1312"/>
      <c r="AZ55" s="1312"/>
      <c r="BA55" s="1312"/>
      <c r="BB55" s="1311" t="s">
        <v>585</v>
      </c>
      <c r="BC55" s="1311"/>
      <c r="BD55" s="1311"/>
      <c r="BE55" s="1311"/>
      <c r="BF55" s="1311"/>
      <c r="BG55" s="1311"/>
      <c r="BH55" s="1311"/>
      <c r="BI55" s="1311"/>
      <c r="BJ55" s="1311"/>
      <c r="BK55" s="1311"/>
      <c r="BL55" s="1311"/>
      <c r="BM55" s="1311"/>
      <c r="BN55" s="1311"/>
      <c r="BO55" s="1311"/>
      <c r="BP55" s="1328"/>
      <c r="BQ55" s="1308"/>
      <c r="BR55" s="1308"/>
      <c r="BS55" s="1308"/>
      <c r="BT55" s="1308"/>
      <c r="BU55" s="1308"/>
      <c r="BV55" s="1308"/>
      <c r="BW55" s="1308"/>
      <c r="BX55" s="1308">
        <v>20.2</v>
      </c>
      <c r="BY55" s="1308"/>
      <c r="BZ55" s="1308"/>
      <c r="CA55" s="1308"/>
      <c r="CB55" s="1308"/>
      <c r="CC55" s="1308"/>
      <c r="CD55" s="1308"/>
      <c r="CE55" s="1308"/>
      <c r="CF55" s="1308">
        <v>38.5</v>
      </c>
      <c r="CG55" s="1308"/>
      <c r="CH55" s="1308"/>
      <c r="CI55" s="1308"/>
      <c r="CJ55" s="1308"/>
      <c r="CK55" s="1308"/>
      <c r="CL55" s="1308"/>
      <c r="CM55" s="1308"/>
      <c r="CN55" s="1308">
        <v>32.799999999999997</v>
      </c>
      <c r="CO55" s="1308"/>
      <c r="CP55" s="1308"/>
      <c r="CQ55" s="1308"/>
      <c r="CR55" s="1308"/>
      <c r="CS55" s="1308"/>
      <c r="CT55" s="1308"/>
      <c r="CU55" s="1308"/>
      <c r="CV55" s="1308">
        <v>20.9</v>
      </c>
      <c r="CW55" s="1308"/>
      <c r="CX55" s="1308"/>
      <c r="CY55" s="1308"/>
      <c r="CZ55" s="1308"/>
      <c r="DA55" s="1308"/>
      <c r="DB55" s="1308"/>
      <c r="DC55" s="1308"/>
    </row>
    <row r="56" spans="1:109" x14ac:dyDescent="0.15">
      <c r="A56" s="403"/>
      <c r="B56" s="395"/>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06"/>
      <c r="H57" s="1306"/>
      <c r="I57" s="1309"/>
      <c r="J57" s="1309"/>
      <c r="K57" s="1313"/>
      <c r="L57" s="1313"/>
      <c r="M57" s="1313"/>
      <c r="N57" s="1313"/>
      <c r="AM57" s="388"/>
      <c r="AN57" s="1312"/>
      <c r="AO57" s="1312"/>
      <c r="AP57" s="1312"/>
      <c r="AQ57" s="1312"/>
      <c r="AR57" s="1312"/>
      <c r="AS57" s="1312"/>
      <c r="AT57" s="1312"/>
      <c r="AU57" s="1312"/>
      <c r="AV57" s="1312"/>
      <c r="AW57" s="1312"/>
      <c r="AX57" s="1312"/>
      <c r="AY57" s="1312"/>
      <c r="AZ57" s="1312"/>
      <c r="BA57" s="1312"/>
      <c r="BB57" s="1311" t="s">
        <v>586</v>
      </c>
      <c r="BC57" s="1311"/>
      <c r="BD57" s="1311"/>
      <c r="BE57" s="1311"/>
      <c r="BF57" s="1311"/>
      <c r="BG57" s="1311"/>
      <c r="BH57" s="1311"/>
      <c r="BI57" s="1311"/>
      <c r="BJ57" s="1311"/>
      <c r="BK57" s="1311"/>
      <c r="BL57" s="1311"/>
      <c r="BM57" s="1311"/>
      <c r="BN57" s="1311"/>
      <c r="BO57" s="1311"/>
      <c r="BP57" s="1328"/>
      <c r="BQ57" s="1308"/>
      <c r="BR57" s="1308"/>
      <c r="BS57" s="1308"/>
      <c r="BT57" s="1308"/>
      <c r="BU57" s="1308"/>
      <c r="BV57" s="1308"/>
      <c r="BW57" s="1308"/>
      <c r="BX57" s="1308">
        <v>55.8</v>
      </c>
      <c r="BY57" s="1308"/>
      <c r="BZ57" s="1308"/>
      <c r="CA57" s="1308"/>
      <c r="CB57" s="1308"/>
      <c r="CC57" s="1308"/>
      <c r="CD57" s="1308"/>
      <c r="CE57" s="1308"/>
      <c r="CF57" s="1308">
        <v>57.6</v>
      </c>
      <c r="CG57" s="1308"/>
      <c r="CH57" s="1308"/>
      <c r="CI57" s="1308"/>
      <c r="CJ57" s="1308"/>
      <c r="CK57" s="1308"/>
      <c r="CL57" s="1308"/>
      <c r="CM57" s="1308"/>
      <c r="CN57" s="1308">
        <v>58.9</v>
      </c>
      <c r="CO57" s="1308"/>
      <c r="CP57" s="1308"/>
      <c r="CQ57" s="1308"/>
      <c r="CR57" s="1308"/>
      <c r="CS57" s="1308"/>
      <c r="CT57" s="1308"/>
      <c r="CU57" s="1308"/>
      <c r="CV57" s="1308">
        <v>60.2</v>
      </c>
      <c r="CW57" s="1308"/>
      <c r="CX57" s="1308"/>
      <c r="CY57" s="1308"/>
      <c r="CZ57" s="1308"/>
      <c r="DA57" s="1308"/>
      <c r="DB57" s="1308"/>
      <c r="DC57" s="1308"/>
      <c r="DD57" s="408"/>
      <c r="DE57" s="407"/>
    </row>
    <row r="58" spans="1:109" s="403" customFormat="1" x14ac:dyDescent="0.15">
      <c r="A58" s="388"/>
      <c r="B58" s="407"/>
      <c r="G58" s="1306"/>
      <c r="H58" s="1306"/>
      <c r="I58" s="1309"/>
      <c r="J58" s="1309"/>
      <c r="K58" s="1313"/>
      <c r="L58" s="1313"/>
      <c r="M58" s="1313"/>
      <c r="N58" s="1313"/>
      <c r="AM58" s="388"/>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588</v>
      </c>
    </row>
    <row r="64" spans="1:109" x14ac:dyDescent="0.15">
      <c r="B64" s="395"/>
      <c r="G64" s="402"/>
      <c r="I64" s="415"/>
      <c r="J64" s="415"/>
      <c r="K64" s="415"/>
      <c r="L64" s="415"/>
      <c r="M64" s="415"/>
      <c r="N64" s="416"/>
      <c r="AM64" s="402"/>
      <c r="AN64" s="402" t="s">
        <v>582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4" t="s">
        <v>590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5"/>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5"/>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5"/>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5"/>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583</v>
      </c>
    </row>
    <row r="72" spans="2:107" x14ac:dyDescent="0.15">
      <c r="B72" s="395"/>
      <c r="G72" s="1306"/>
      <c r="H72" s="1306"/>
      <c r="I72" s="1306"/>
      <c r="J72" s="1306"/>
      <c r="K72" s="405"/>
      <c r="L72" s="405"/>
      <c r="M72" s="406"/>
      <c r="N72" s="406"/>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544</v>
      </c>
      <c r="BQ72" s="1312"/>
      <c r="BR72" s="1312"/>
      <c r="BS72" s="1312"/>
      <c r="BT72" s="1312"/>
      <c r="BU72" s="1312"/>
      <c r="BV72" s="1312"/>
      <c r="BW72" s="1312"/>
      <c r="BX72" s="1312" t="s">
        <v>545</v>
      </c>
      <c r="BY72" s="1312"/>
      <c r="BZ72" s="1312"/>
      <c r="CA72" s="1312"/>
      <c r="CB72" s="1312"/>
      <c r="CC72" s="1312"/>
      <c r="CD72" s="1312"/>
      <c r="CE72" s="1312"/>
      <c r="CF72" s="1312" t="s">
        <v>546</v>
      </c>
      <c r="CG72" s="1312"/>
      <c r="CH72" s="1312"/>
      <c r="CI72" s="1312"/>
      <c r="CJ72" s="1312"/>
      <c r="CK72" s="1312"/>
      <c r="CL72" s="1312"/>
      <c r="CM72" s="1312"/>
      <c r="CN72" s="1312" t="s">
        <v>547</v>
      </c>
      <c r="CO72" s="1312"/>
      <c r="CP72" s="1312"/>
      <c r="CQ72" s="1312"/>
      <c r="CR72" s="1312"/>
      <c r="CS72" s="1312"/>
      <c r="CT72" s="1312"/>
      <c r="CU72" s="1312"/>
      <c r="CV72" s="1312" t="s">
        <v>548</v>
      </c>
      <c r="CW72" s="1312"/>
      <c r="CX72" s="1312"/>
      <c r="CY72" s="1312"/>
      <c r="CZ72" s="1312"/>
      <c r="DA72" s="1312"/>
      <c r="DB72" s="1312"/>
      <c r="DC72" s="1312"/>
    </row>
    <row r="73" spans="2:107" x14ac:dyDescent="0.15">
      <c r="B73" s="395"/>
      <c r="G73" s="1323"/>
      <c r="H73" s="1323"/>
      <c r="I73" s="1323"/>
      <c r="J73" s="1323"/>
      <c r="K73" s="1307"/>
      <c r="L73" s="1307"/>
      <c r="M73" s="1307"/>
      <c r="N73" s="1307"/>
      <c r="AM73" s="404"/>
      <c r="AN73" s="1311" t="s">
        <v>584</v>
      </c>
      <c r="AO73" s="1311"/>
      <c r="AP73" s="1311"/>
      <c r="AQ73" s="1311"/>
      <c r="AR73" s="1311"/>
      <c r="AS73" s="1311"/>
      <c r="AT73" s="1311"/>
      <c r="AU73" s="1311"/>
      <c r="AV73" s="1311"/>
      <c r="AW73" s="1311"/>
      <c r="AX73" s="1311"/>
      <c r="AY73" s="1311"/>
      <c r="AZ73" s="1311"/>
      <c r="BA73" s="1311"/>
      <c r="BB73" s="1311" t="s">
        <v>585</v>
      </c>
      <c r="BC73" s="1311"/>
      <c r="BD73" s="1311"/>
      <c r="BE73" s="1311"/>
      <c r="BF73" s="1311"/>
      <c r="BG73" s="1311"/>
      <c r="BH73" s="1311"/>
      <c r="BI73" s="1311"/>
      <c r="BJ73" s="1311"/>
      <c r="BK73" s="1311"/>
      <c r="BL73" s="1311"/>
      <c r="BM73" s="1311"/>
      <c r="BN73" s="1311"/>
      <c r="BO73" s="1311"/>
      <c r="BP73" s="1308">
        <v>18.100000000000001</v>
      </c>
      <c r="BQ73" s="1308"/>
      <c r="BR73" s="1308"/>
      <c r="BS73" s="1308"/>
      <c r="BT73" s="1308"/>
      <c r="BU73" s="1308"/>
      <c r="BV73" s="1308"/>
      <c r="BW73" s="1308"/>
      <c r="BX73" s="1308">
        <v>5.5</v>
      </c>
      <c r="BY73" s="1308"/>
      <c r="BZ73" s="1308"/>
      <c r="CA73" s="1308"/>
      <c r="CB73" s="1308"/>
      <c r="CC73" s="1308"/>
      <c r="CD73" s="1308"/>
      <c r="CE73" s="1308"/>
      <c r="CF73" s="1308">
        <v>11.8</v>
      </c>
      <c r="CG73" s="1308"/>
      <c r="CH73" s="1308"/>
      <c r="CI73" s="1308"/>
      <c r="CJ73" s="1308"/>
      <c r="CK73" s="1308"/>
      <c r="CL73" s="1308"/>
      <c r="CM73" s="1308"/>
      <c r="CN73" s="1308">
        <v>0.7</v>
      </c>
      <c r="CO73" s="1308"/>
      <c r="CP73" s="1308"/>
      <c r="CQ73" s="1308"/>
      <c r="CR73" s="1308"/>
      <c r="CS73" s="1308"/>
      <c r="CT73" s="1308"/>
      <c r="CU73" s="1308"/>
      <c r="CV73" s="1308">
        <v>2.9</v>
      </c>
      <c r="CW73" s="1308"/>
      <c r="CX73" s="1308"/>
      <c r="CY73" s="1308"/>
      <c r="CZ73" s="1308"/>
      <c r="DA73" s="1308"/>
      <c r="DB73" s="1308"/>
      <c r="DC73" s="1308"/>
    </row>
    <row r="74" spans="2:107" x14ac:dyDescent="0.15">
      <c r="B74" s="395"/>
      <c r="G74" s="1323"/>
      <c r="H74" s="1323"/>
      <c r="I74" s="1323"/>
      <c r="J74" s="1323"/>
      <c r="K74" s="1307"/>
      <c r="L74" s="1307"/>
      <c r="M74" s="1307"/>
      <c r="N74" s="1307"/>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23"/>
      <c r="H75" s="1323"/>
      <c r="I75" s="1306"/>
      <c r="J75" s="1306"/>
      <c r="K75" s="1313"/>
      <c r="L75" s="1313"/>
      <c r="M75" s="1313"/>
      <c r="N75" s="1313"/>
      <c r="AM75" s="404"/>
      <c r="AN75" s="1311"/>
      <c r="AO75" s="1311"/>
      <c r="AP75" s="1311"/>
      <c r="AQ75" s="1311"/>
      <c r="AR75" s="1311"/>
      <c r="AS75" s="1311"/>
      <c r="AT75" s="1311"/>
      <c r="AU75" s="1311"/>
      <c r="AV75" s="1311"/>
      <c r="AW75" s="1311"/>
      <c r="AX75" s="1311"/>
      <c r="AY75" s="1311"/>
      <c r="AZ75" s="1311"/>
      <c r="BA75" s="1311"/>
      <c r="BB75" s="1311" t="s">
        <v>589</v>
      </c>
      <c r="BC75" s="1311"/>
      <c r="BD75" s="1311"/>
      <c r="BE75" s="1311"/>
      <c r="BF75" s="1311"/>
      <c r="BG75" s="1311"/>
      <c r="BH75" s="1311"/>
      <c r="BI75" s="1311"/>
      <c r="BJ75" s="1311"/>
      <c r="BK75" s="1311"/>
      <c r="BL75" s="1311"/>
      <c r="BM75" s="1311"/>
      <c r="BN75" s="1311"/>
      <c r="BO75" s="1311"/>
      <c r="BP75" s="1308">
        <v>5.3</v>
      </c>
      <c r="BQ75" s="1308"/>
      <c r="BR75" s="1308"/>
      <c r="BS75" s="1308"/>
      <c r="BT75" s="1308"/>
      <c r="BU75" s="1308"/>
      <c r="BV75" s="1308"/>
      <c r="BW75" s="1308"/>
      <c r="BX75" s="1308">
        <v>4.7</v>
      </c>
      <c r="BY75" s="1308"/>
      <c r="BZ75" s="1308"/>
      <c r="CA75" s="1308"/>
      <c r="CB75" s="1308"/>
      <c r="CC75" s="1308"/>
      <c r="CD75" s="1308"/>
      <c r="CE75" s="1308"/>
      <c r="CF75" s="1308">
        <v>4.5</v>
      </c>
      <c r="CG75" s="1308"/>
      <c r="CH75" s="1308"/>
      <c r="CI75" s="1308"/>
      <c r="CJ75" s="1308"/>
      <c r="CK75" s="1308"/>
      <c r="CL75" s="1308"/>
      <c r="CM75" s="1308"/>
      <c r="CN75" s="1308">
        <v>5.5</v>
      </c>
      <c r="CO75" s="1308"/>
      <c r="CP75" s="1308"/>
      <c r="CQ75" s="1308"/>
      <c r="CR75" s="1308"/>
      <c r="CS75" s="1308"/>
      <c r="CT75" s="1308"/>
      <c r="CU75" s="1308"/>
      <c r="CV75" s="1308">
        <v>5.8</v>
      </c>
      <c r="CW75" s="1308"/>
      <c r="CX75" s="1308"/>
      <c r="CY75" s="1308"/>
      <c r="CZ75" s="1308"/>
      <c r="DA75" s="1308"/>
      <c r="DB75" s="1308"/>
      <c r="DC75" s="1308"/>
    </row>
    <row r="76" spans="2:107" x14ac:dyDescent="0.15">
      <c r="B76" s="395"/>
      <c r="G76" s="1323"/>
      <c r="H76" s="1323"/>
      <c r="I76" s="1306"/>
      <c r="J76" s="1306"/>
      <c r="K76" s="1313"/>
      <c r="L76" s="1313"/>
      <c r="M76" s="1313"/>
      <c r="N76" s="1313"/>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06"/>
      <c r="H77" s="1306"/>
      <c r="I77" s="1306"/>
      <c r="J77" s="1306"/>
      <c r="K77" s="1307"/>
      <c r="L77" s="1307"/>
      <c r="M77" s="1307"/>
      <c r="N77" s="1307"/>
      <c r="AN77" s="1312" t="s">
        <v>587</v>
      </c>
      <c r="AO77" s="1312"/>
      <c r="AP77" s="1312"/>
      <c r="AQ77" s="1312"/>
      <c r="AR77" s="1312"/>
      <c r="AS77" s="1312"/>
      <c r="AT77" s="1312"/>
      <c r="AU77" s="1312"/>
      <c r="AV77" s="1312"/>
      <c r="AW77" s="1312"/>
      <c r="AX77" s="1312"/>
      <c r="AY77" s="1312"/>
      <c r="AZ77" s="1312"/>
      <c r="BA77" s="1312"/>
      <c r="BB77" s="1311" t="s">
        <v>585</v>
      </c>
      <c r="BC77" s="1311"/>
      <c r="BD77" s="1311"/>
      <c r="BE77" s="1311"/>
      <c r="BF77" s="1311"/>
      <c r="BG77" s="1311"/>
      <c r="BH77" s="1311"/>
      <c r="BI77" s="1311"/>
      <c r="BJ77" s="1311"/>
      <c r="BK77" s="1311"/>
      <c r="BL77" s="1311"/>
      <c r="BM77" s="1311"/>
      <c r="BN77" s="1311"/>
      <c r="BO77" s="1311"/>
      <c r="BP77" s="1308">
        <v>0</v>
      </c>
      <c r="BQ77" s="1308"/>
      <c r="BR77" s="1308"/>
      <c r="BS77" s="1308"/>
      <c r="BT77" s="1308"/>
      <c r="BU77" s="1308"/>
      <c r="BV77" s="1308"/>
      <c r="BW77" s="1308"/>
      <c r="BX77" s="1308">
        <v>20.2</v>
      </c>
      <c r="BY77" s="1308"/>
      <c r="BZ77" s="1308"/>
      <c r="CA77" s="1308"/>
      <c r="CB77" s="1308"/>
      <c r="CC77" s="1308"/>
      <c r="CD77" s="1308"/>
      <c r="CE77" s="1308"/>
      <c r="CF77" s="1308">
        <v>38.5</v>
      </c>
      <c r="CG77" s="1308"/>
      <c r="CH77" s="1308"/>
      <c r="CI77" s="1308"/>
      <c r="CJ77" s="1308"/>
      <c r="CK77" s="1308"/>
      <c r="CL77" s="1308"/>
      <c r="CM77" s="1308"/>
      <c r="CN77" s="1308">
        <v>32.799999999999997</v>
      </c>
      <c r="CO77" s="1308"/>
      <c r="CP77" s="1308"/>
      <c r="CQ77" s="1308"/>
      <c r="CR77" s="1308"/>
      <c r="CS77" s="1308"/>
      <c r="CT77" s="1308"/>
      <c r="CU77" s="1308"/>
      <c r="CV77" s="1308">
        <v>20.9</v>
      </c>
      <c r="CW77" s="1308"/>
      <c r="CX77" s="1308"/>
      <c r="CY77" s="1308"/>
      <c r="CZ77" s="1308"/>
      <c r="DA77" s="1308"/>
      <c r="DB77" s="1308"/>
      <c r="DC77" s="1308"/>
    </row>
    <row r="78" spans="2:107" x14ac:dyDescent="0.15">
      <c r="B78" s="395"/>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589</v>
      </c>
      <c r="BC79" s="1311"/>
      <c r="BD79" s="1311"/>
      <c r="BE79" s="1311"/>
      <c r="BF79" s="1311"/>
      <c r="BG79" s="1311"/>
      <c r="BH79" s="1311"/>
      <c r="BI79" s="1311"/>
      <c r="BJ79" s="1311"/>
      <c r="BK79" s="1311"/>
      <c r="BL79" s="1311"/>
      <c r="BM79" s="1311"/>
      <c r="BN79" s="1311"/>
      <c r="BO79" s="1311"/>
      <c r="BP79" s="1308">
        <v>8.5</v>
      </c>
      <c r="BQ79" s="1308"/>
      <c r="BR79" s="1308"/>
      <c r="BS79" s="1308"/>
      <c r="BT79" s="1308"/>
      <c r="BU79" s="1308"/>
      <c r="BV79" s="1308"/>
      <c r="BW79" s="1308"/>
      <c r="BX79" s="1308">
        <v>9.3000000000000007</v>
      </c>
      <c r="BY79" s="1308"/>
      <c r="BZ79" s="1308"/>
      <c r="CA79" s="1308"/>
      <c r="CB79" s="1308"/>
      <c r="CC79" s="1308"/>
      <c r="CD79" s="1308"/>
      <c r="CE79" s="1308"/>
      <c r="CF79" s="1308">
        <v>9.1999999999999993</v>
      </c>
      <c r="CG79" s="1308"/>
      <c r="CH79" s="1308"/>
      <c r="CI79" s="1308"/>
      <c r="CJ79" s="1308"/>
      <c r="CK79" s="1308"/>
      <c r="CL79" s="1308"/>
      <c r="CM79" s="1308"/>
      <c r="CN79" s="1308">
        <v>9.1</v>
      </c>
      <c r="CO79" s="1308"/>
      <c r="CP79" s="1308"/>
      <c r="CQ79" s="1308"/>
      <c r="CR79" s="1308"/>
      <c r="CS79" s="1308"/>
      <c r="CT79" s="1308"/>
      <c r="CU79" s="1308"/>
      <c r="CV79" s="1308">
        <v>9.1</v>
      </c>
      <c r="CW79" s="1308"/>
      <c r="CX79" s="1308"/>
      <c r="CY79" s="1308"/>
      <c r="CZ79" s="1308"/>
      <c r="DA79" s="1308"/>
      <c r="DB79" s="1308"/>
      <c r="DC79" s="1308"/>
    </row>
    <row r="80" spans="2:107" x14ac:dyDescent="0.15">
      <c r="B80" s="395"/>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pans="108:109" ht="13.5" hidden="1" customHeight="1" x14ac:dyDescent="0.15">
      <c r="DD97" s="388"/>
      <c r="DE97" s="388"/>
    </row>
    <row r="98" spans="108:109" ht="13.5" hidden="1" customHeight="1" x14ac:dyDescent="0.15">
      <c r="DD98" s="388"/>
      <c r="DE98" s="388"/>
    </row>
    <row r="99" spans="108:109" ht="13.5" hidden="1" customHeight="1" x14ac:dyDescent="0.15">
      <c r="DD99" s="388"/>
      <c r="DE99" s="388"/>
    </row>
    <row r="100" spans="108:109" ht="13.5" hidden="1" customHeight="1" x14ac:dyDescent="0.15">
      <c r="DD100" s="388"/>
      <c r="DE100" s="388"/>
    </row>
    <row r="101" spans="108:109" ht="13.5" hidden="1" customHeight="1" x14ac:dyDescent="0.15">
      <c r="DD101" s="388"/>
      <c r="DE101" s="388"/>
    </row>
    <row r="102" spans="108:109" ht="13.5" hidden="1" customHeight="1" x14ac:dyDescent="0.15">
      <c r="DD102" s="388"/>
      <c r="DE102" s="388"/>
    </row>
    <row r="103" spans="108:109" ht="13.5" hidden="1" customHeight="1" x14ac:dyDescent="0.15">
      <c r="DD103" s="388"/>
      <c r="DE103" s="388"/>
    </row>
    <row r="104" spans="108:109" ht="13.5" hidden="1" customHeight="1" x14ac:dyDescent="0.15">
      <c r="DD104" s="388"/>
      <c r="DE104" s="388"/>
    </row>
    <row r="105" spans="108:109" ht="13.5" hidden="1" customHeight="1" x14ac:dyDescent="0.15">
      <c r="DD105" s="388"/>
      <c r="DE105" s="388"/>
    </row>
    <row r="106" spans="108:109" ht="13.5" hidden="1" customHeight="1" x14ac:dyDescent="0.15">
      <c r="DD106" s="388"/>
      <c r="DE106" s="388"/>
    </row>
    <row r="107" spans="108:109" ht="13.5" hidden="1" customHeight="1" x14ac:dyDescent="0.15">
      <c r="DD107" s="388"/>
      <c r="DE107" s="388"/>
    </row>
    <row r="108" spans="108:109" ht="13.5" hidden="1" customHeight="1" x14ac:dyDescent="0.15">
      <c r="DD108" s="388"/>
      <c r="DE108" s="388"/>
    </row>
    <row r="109" spans="108:109" ht="13.5" hidden="1" customHeight="1" x14ac:dyDescent="0.15">
      <c r="DD109" s="388"/>
      <c r="DE109" s="388"/>
    </row>
    <row r="110" spans="108:109" ht="13.5" hidden="1" customHeight="1" x14ac:dyDescent="0.15">
      <c r="DD110" s="388"/>
      <c r="DE110" s="388"/>
    </row>
    <row r="111" spans="108:109" ht="13.5" hidden="1" customHeight="1" x14ac:dyDescent="0.15">
      <c r="DD111" s="388"/>
      <c r="DE111" s="388"/>
    </row>
    <row r="112" spans="108:109" ht="13.5" hidden="1" customHeight="1" x14ac:dyDescent="0.15">
      <c r="DD112" s="388"/>
      <c r="DE112" s="388"/>
    </row>
    <row r="113" spans="108:109" ht="13.5" hidden="1" customHeight="1" x14ac:dyDescent="0.15">
      <c r="DD113" s="388"/>
      <c r="DE113" s="388"/>
    </row>
    <row r="114" spans="108:109" ht="13.5" hidden="1" customHeight="1" x14ac:dyDescent="0.15">
      <c r="DD114" s="388"/>
      <c r="DE114" s="388"/>
    </row>
    <row r="115" spans="108:109" ht="13.5" hidden="1" customHeight="1" x14ac:dyDescent="0.15">
      <c r="DD115" s="388"/>
      <c r="DE115" s="388"/>
    </row>
    <row r="116" spans="108:109" ht="13.5" hidden="1" customHeight="1" x14ac:dyDescent="0.15">
      <c r="DD116" s="388"/>
      <c r="DE116" s="388"/>
    </row>
    <row r="117" spans="108:109" ht="13.5" hidden="1" customHeight="1" x14ac:dyDescent="0.15">
      <c r="DD117" s="388"/>
      <c r="DE117" s="388"/>
    </row>
    <row r="118" spans="108:109" ht="13.5" hidden="1" customHeight="1" x14ac:dyDescent="0.15">
      <c r="DD118" s="388"/>
      <c r="DE118" s="388"/>
    </row>
    <row r="119" spans="108:109" ht="13.5" hidden="1" customHeight="1" x14ac:dyDescent="0.15">
      <c r="DD119" s="388"/>
      <c r="DE119" s="388"/>
    </row>
    <row r="120" spans="108:109" ht="13.5" hidden="1" customHeight="1" x14ac:dyDescent="0.15">
      <c r="DD120" s="388"/>
      <c r="DE120" s="388"/>
    </row>
    <row r="121" spans="108:109" ht="13.5" hidden="1" customHeight="1" x14ac:dyDescent="0.15">
      <c r="DD121" s="388"/>
      <c r="DE121" s="388"/>
    </row>
    <row r="122" spans="108:109" ht="13.5" hidden="1" customHeight="1" x14ac:dyDescent="0.15">
      <c r="DD122" s="388"/>
      <c r="DE122" s="388"/>
    </row>
    <row r="123" spans="108:109" ht="13.5" hidden="1" customHeight="1" x14ac:dyDescent="0.15">
      <c r="DD123" s="388"/>
      <c r="DE123" s="388"/>
    </row>
    <row r="124" spans="108:109" ht="13.5" hidden="1" customHeight="1" x14ac:dyDescent="0.15">
      <c r="DD124" s="388"/>
      <c r="DE124" s="388"/>
    </row>
    <row r="125" spans="108:109" ht="13.5" hidden="1" customHeight="1" x14ac:dyDescent="0.15">
      <c r="DD125" s="388"/>
      <c r="DE125" s="388"/>
    </row>
    <row r="126" spans="108:109" ht="13.5" hidden="1" customHeight="1" x14ac:dyDescent="0.15">
      <c r="DD126" s="388"/>
      <c r="DE126" s="388"/>
    </row>
    <row r="127" spans="108:109" ht="13.5" hidden="1" customHeight="1" x14ac:dyDescent="0.15">
      <c r="DD127" s="388"/>
      <c r="DE127" s="388"/>
    </row>
    <row r="128" spans="108:109" ht="13.5" hidden="1" customHeight="1" x14ac:dyDescent="0.15">
      <c r="DD128" s="388"/>
      <c r="DE128" s="388"/>
    </row>
    <row r="129" spans="108:109" ht="13.5" hidden="1" customHeight="1" x14ac:dyDescent="0.15">
      <c r="DD129" s="388"/>
      <c r="DE129" s="388"/>
    </row>
    <row r="130" spans="108:109" ht="13.5" hidden="1" customHeight="1" x14ac:dyDescent="0.15">
      <c r="DD130" s="388"/>
      <c r="DE130" s="388"/>
    </row>
    <row r="131" spans="108:109" ht="13.5" hidden="1" customHeight="1" x14ac:dyDescent="0.15">
      <c r="DD131" s="388"/>
      <c r="DE131" s="388"/>
    </row>
    <row r="132" spans="108:109" ht="13.5" hidden="1" customHeight="1" x14ac:dyDescent="0.15">
      <c r="DD132" s="388"/>
      <c r="DE132" s="388"/>
    </row>
    <row r="133" spans="108:109" ht="13.5" hidden="1" customHeight="1" x14ac:dyDescent="0.15">
      <c r="DD133" s="388"/>
      <c r="DE133" s="388"/>
    </row>
    <row r="134" spans="108:109" ht="13.5" hidden="1" customHeight="1" x14ac:dyDescent="0.15">
      <c r="DD134" s="388"/>
      <c r="DE134" s="388"/>
    </row>
    <row r="135" spans="108:109" ht="13.5" hidden="1" customHeight="1" x14ac:dyDescent="0.15">
      <c r="DD135" s="388"/>
      <c r="DE135" s="388"/>
    </row>
    <row r="136" spans="108:109" ht="13.5" hidden="1" customHeight="1" x14ac:dyDescent="0.15">
      <c r="DD136" s="388"/>
      <c r="DE136" s="388"/>
    </row>
    <row r="137" spans="108:109" ht="13.5" hidden="1" customHeight="1" x14ac:dyDescent="0.15">
      <c r="DD137" s="388"/>
      <c r="DE137" s="388"/>
    </row>
    <row r="138" spans="108:109" ht="13.5" hidden="1" customHeight="1" x14ac:dyDescent="0.15">
      <c r="DD138" s="388"/>
      <c r="DE138" s="388"/>
    </row>
    <row r="139" spans="108:109" ht="13.5" hidden="1" customHeight="1" x14ac:dyDescent="0.15">
      <c r="DD139" s="388"/>
      <c r="DE139" s="388"/>
    </row>
    <row r="140" spans="108:109" ht="13.5" hidden="1" customHeight="1" x14ac:dyDescent="0.15">
      <c r="DD140" s="388"/>
      <c r="DE140" s="388"/>
    </row>
    <row r="141" spans="108:109" ht="13.5" hidden="1" customHeight="1" x14ac:dyDescent="0.15">
      <c r="DD141" s="388"/>
      <c r="DE141" s="388"/>
    </row>
    <row r="142" spans="108:109" ht="13.5" hidden="1" customHeight="1" x14ac:dyDescent="0.15">
      <c r="DD142" s="388"/>
      <c r="DE142" s="388"/>
    </row>
    <row r="143" spans="108:109" ht="13.5" hidden="1" customHeight="1" x14ac:dyDescent="0.15">
      <c r="DD143" s="388"/>
      <c r="DE143" s="388"/>
    </row>
    <row r="144" spans="108:109" ht="13.5" hidden="1" customHeight="1" x14ac:dyDescent="0.15">
      <c r="DD144" s="388"/>
      <c r="DE144" s="388"/>
    </row>
    <row r="145" spans="108:109" ht="13.5" hidden="1" customHeight="1" x14ac:dyDescent="0.15">
      <c r="DD145" s="388"/>
      <c r="DE145" s="388"/>
    </row>
    <row r="146" spans="108:109" ht="13.5" hidden="1" customHeight="1" x14ac:dyDescent="0.15">
      <c r="DD146" s="388"/>
      <c r="DE146" s="388"/>
    </row>
    <row r="147" spans="108:109" ht="13.5" hidden="1" customHeight="1" x14ac:dyDescent="0.15">
      <c r="DD147" s="388"/>
      <c r="DE147" s="388"/>
    </row>
    <row r="148" spans="108:109" ht="13.5" hidden="1" customHeight="1" x14ac:dyDescent="0.15">
      <c r="DD148" s="388"/>
      <c r="DE148" s="388"/>
    </row>
    <row r="149" spans="108:109" ht="13.5" hidden="1" customHeight="1" x14ac:dyDescent="0.15">
      <c r="DD149" s="388"/>
      <c r="DE149" s="388"/>
    </row>
    <row r="150" spans="108:109" ht="13.5" hidden="1" customHeight="1" x14ac:dyDescent="0.15">
      <c r="DD150" s="388"/>
      <c r="DE150" s="388"/>
    </row>
    <row r="151" spans="108:109" ht="13.5" hidden="1" customHeight="1" x14ac:dyDescent="0.15">
      <c r="DD151" s="388"/>
      <c r="DE151" s="388"/>
    </row>
    <row r="152" spans="108:109" ht="13.5" hidden="1" customHeight="1" x14ac:dyDescent="0.15">
      <c r="DD152" s="388"/>
      <c r="DE152" s="388"/>
    </row>
    <row r="153" spans="108:109" ht="13.5" hidden="1" customHeight="1" x14ac:dyDescent="0.15">
      <c r="DD153" s="388"/>
      <c r="DE153" s="388"/>
    </row>
    <row r="154" spans="108:109" ht="13.5" hidden="1" customHeight="1" x14ac:dyDescent="0.15">
      <c r="DD154" s="388"/>
      <c r="DE154" s="388"/>
    </row>
    <row r="155" spans="108:109" ht="13.5" hidden="1" customHeight="1" x14ac:dyDescent="0.15">
      <c r="DD155" s="388"/>
      <c r="DE155" s="388"/>
    </row>
    <row r="156" spans="108:109" ht="13.5" hidden="1" customHeight="1" x14ac:dyDescent="0.15">
      <c r="DD156" s="388"/>
      <c r="DE156" s="388"/>
    </row>
    <row r="157" spans="108:109" ht="13.5" hidden="1" customHeight="1" x14ac:dyDescent="0.15">
      <c r="DD157" s="388"/>
      <c r="DE157" s="388"/>
    </row>
    <row r="158" spans="108:109" ht="13.5" hidden="1" customHeight="1" x14ac:dyDescent="0.15">
      <c r="DD158" s="388"/>
      <c r="DE158" s="388"/>
    </row>
    <row r="159" spans="108:109" ht="13.5" hidden="1" customHeight="1" x14ac:dyDescent="0.15">
      <c r="DD159" s="388"/>
      <c r="DE159" s="388"/>
    </row>
    <row r="160" spans="108:109" ht="13.5" hidden="1" customHeight="1" x14ac:dyDescent="0.15">
      <c r="DD160" s="388"/>
      <c r="DE160" s="38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PSq54Owl3Ulj1CDRqESOKfsl1+6ZeCjRd5kLI7qfGI90uFh59xgvYKiFBvdXEM9Xqpad/45RAu4vxHPpqYFpg==" saltValue="h32rRtYbQTHvCK6fv6g6q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1DFDF-CC28-4C71-AA9D-0FD5C9B5BB74}">
  <sheetPr>
    <pageSetUpPr fitToPage="1"/>
  </sheetPr>
  <dimension ref="A1:DR135"/>
  <sheetViews>
    <sheetView showGridLines="0" topLeftCell="A88" zoomScaleNormal="100" zoomScaleSheetLayoutView="70" workbookViewId="0">
      <selection activeCell="AG69" sqref="AG69"/>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jsz+d3Kki6DOp1iHyT0YpK6TVwKS/AxypcJjadHOJeBzP9C7OqhRf1QrsHwn/EcGj5J68yEI3hBohDVz/kkHg==" saltValue="SZ0NrzBc2meBk/Qf7d5v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E52CD-E4F7-4F17-B3A1-56989921FDC3}">
  <sheetPr>
    <pageSetUpPr fitToPage="1"/>
  </sheetPr>
  <dimension ref="A1:DR135"/>
  <sheetViews>
    <sheetView showGridLines="0" topLeftCell="A85" zoomScale="90" zoomScaleNormal="90" zoomScaleSheetLayoutView="55" workbookViewId="0">
      <selection activeCell="AE95" sqref="AE95"/>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wO4kmwS6SxESaLmK4sg9WYcCo8epbln9rRlRspK9uRJRz2hZG7K+fqA3QDqCsD3FLqsBFwt/FF+21nj52uMfg==" saltValue="hQOeH+nUr8LBbkU6JjCP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51</v>
      </c>
      <c r="E2" s="152"/>
      <c r="F2" s="153" t="s">
        <v>541</v>
      </c>
      <c r="G2" s="154"/>
      <c r="H2" s="155"/>
    </row>
    <row r="3" spans="1:8" x14ac:dyDescent="0.15">
      <c r="A3" s="151" t="s">
        <v>534</v>
      </c>
      <c r="B3" s="156"/>
      <c r="C3" s="157"/>
      <c r="D3" s="158">
        <v>99509</v>
      </c>
      <c r="E3" s="159"/>
      <c r="F3" s="160">
        <v>158564</v>
      </c>
      <c r="G3" s="161"/>
      <c r="H3" s="162"/>
    </row>
    <row r="4" spans="1:8" x14ac:dyDescent="0.15">
      <c r="A4" s="163"/>
      <c r="B4" s="164"/>
      <c r="C4" s="165"/>
      <c r="D4" s="166">
        <v>44272</v>
      </c>
      <c r="E4" s="167"/>
      <c r="F4" s="168">
        <v>48412</v>
      </c>
      <c r="G4" s="169"/>
      <c r="H4" s="170"/>
    </row>
    <row r="5" spans="1:8" x14ac:dyDescent="0.15">
      <c r="A5" s="151" t="s">
        <v>536</v>
      </c>
      <c r="B5" s="156"/>
      <c r="C5" s="157"/>
      <c r="D5" s="158">
        <v>49285</v>
      </c>
      <c r="E5" s="159"/>
      <c r="F5" s="160">
        <v>106092</v>
      </c>
      <c r="G5" s="161"/>
      <c r="H5" s="162"/>
    </row>
    <row r="6" spans="1:8" x14ac:dyDescent="0.15">
      <c r="A6" s="163"/>
      <c r="B6" s="164"/>
      <c r="C6" s="165"/>
      <c r="D6" s="166">
        <v>39504</v>
      </c>
      <c r="E6" s="167"/>
      <c r="F6" s="168">
        <v>44299</v>
      </c>
      <c r="G6" s="169"/>
      <c r="H6" s="170"/>
    </row>
    <row r="7" spans="1:8" x14ac:dyDescent="0.15">
      <c r="A7" s="151" t="s">
        <v>537</v>
      </c>
      <c r="B7" s="156"/>
      <c r="C7" s="157"/>
      <c r="D7" s="158">
        <v>41341</v>
      </c>
      <c r="E7" s="159"/>
      <c r="F7" s="160">
        <v>78903</v>
      </c>
      <c r="G7" s="161"/>
      <c r="H7" s="162"/>
    </row>
    <row r="8" spans="1:8" x14ac:dyDescent="0.15">
      <c r="A8" s="163"/>
      <c r="B8" s="164"/>
      <c r="C8" s="165"/>
      <c r="D8" s="166">
        <v>38272</v>
      </c>
      <c r="E8" s="167"/>
      <c r="F8" s="168">
        <v>49201</v>
      </c>
      <c r="G8" s="169"/>
      <c r="H8" s="170"/>
    </row>
    <row r="9" spans="1:8" x14ac:dyDescent="0.15">
      <c r="A9" s="151" t="s">
        <v>538</v>
      </c>
      <c r="B9" s="156"/>
      <c r="C9" s="157"/>
      <c r="D9" s="158">
        <v>85098</v>
      </c>
      <c r="E9" s="159"/>
      <c r="F9" s="160">
        <v>82993</v>
      </c>
      <c r="G9" s="161"/>
      <c r="H9" s="162"/>
    </row>
    <row r="10" spans="1:8" x14ac:dyDescent="0.15">
      <c r="A10" s="163"/>
      <c r="B10" s="164"/>
      <c r="C10" s="165"/>
      <c r="D10" s="166">
        <v>81115</v>
      </c>
      <c r="E10" s="167"/>
      <c r="F10" s="168">
        <v>46787</v>
      </c>
      <c r="G10" s="169"/>
      <c r="H10" s="170"/>
    </row>
    <row r="11" spans="1:8" x14ac:dyDescent="0.15">
      <c r="A11" s="151" t="s">
        <v>539</v>
      </c>
      <c r="B11" s="156"/>
      <c r="C11" s="157"/>
      <c r="D11" s="158">
        <v>113828</v>
      </c>
      <c r="E11" s="159"/>
      <c r="F11" s="160">
        <v>108252</v>
      </c>
      <c r="G11" s="161"/>
      <c r="H11" s="162"/>
    </row>
    <row r="12" spans="1:8" x14ac:dyDescent="0.15">
      <c r="A12" s="163"/>
      <c r="B12" s="164"/>
      <c r="C12" s="171"/>
      <c r="D12" s="166">
        <v>106108</v>
      </c>
      <c r="E12" s="167"/>
      <c r="F12" s="168">
        <v>50321</v>
      </c>
      <c r="G12" s="169"/>
      <c r="H12" s="170"/>
    </row>
    <row r="13" spans="1:8" x14ac:dyDescent="0.15">
      <c r="A13" s="151"/>
      <c r="B13" s="156"/>
      <c r="C13" s="172"/>
      <c r="D13" s="173">
        <v>77812</v>
      </c>
      <c r="E13" s="174"/>
      <c r="F13" s="175">
        <v>106961</v>
      </c>
      <c r="G13" s="176"/>
      <c r="H13" s="162"/>
    </row>
    <row r="14" spans="1:8" x14ac:dyDescent="0.15">
      <c r="A14" s="163"/>
      <c r="B14" s="164"/>
      <c r="C14" s="165"/>
      <c r="D14" s="166">
        <v>61854</v>
      </c>
      <c r="E14" s="167"/>
      <c r="F14" s="168">
        <v>47804</v>
      </c>
      <c r="G14" s="169"/>
      <c r="H14" s="170"/>
    </row>
    <row r="17" spans="1:11" x14ac:dyDescent="0.15">
      <c r="A17" s="147" t="s">
        <v>52</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53</v>
      </c>
      <c r="B19" s="177">
        <f>ROUND(VALUE(SUBSTITUTE(実質収支比率等に係る経年分析!F$48,"▲","-")),2)</f>
        <v>12.14</v>
      </c>
      <c r="C19" s="177">
        <f>ROUND(VALUE(SUBSTITUTE(実質収支比率等に係る経年分析!G$48,"▲","-")),2)</f>
        <v>12.68</v>
      </c>
      <c r="D19" s="177">
        <f>ROUND(VALUE(SUBSTITUTE(実質収支比率等に係る経年分析!H$48,"▲","-")),2)</f>
        <v>10.27</v>
      </c>
      <c r="E19" s="177">
        <f>ROUND(VALUE(SUBSTITUTE(実質収支比率等に係る経年分析!I$48,"▲","-")),2)</f>
        <v>9.58</v>
      </c>
      <c r="F19" s="177">
        <f>ROUND(VALUE(SUBSTITUTE(実質収支比率等に係る経年分析!J$48,"▲","-")),2)</f>
        <v>7.1</v>
      </c>
    </row>
    <row r="20" spans="1:11" x14ac:dyDescent="0.15">
      <c r="A20" s="177" t="s">
        <v>54</v>
      </c>
      <c r="B20" s="177">
        <f>ROUND(VALUE(SUBSTITUTE(実質収支比率等に係る経年分析!F$47,"▲","-")),2)</f>
        <v>24.35</v>
      </c>
      <c r="C20" s="177">
        <f>ROUND(VALUE(SUBSTITUTE(実質収支比率等に係る経年分析!G$47,"▲","-")),2)</f>
        <v>27.24</v>
      </c>
      <c r="D20" s="177">
        <f>ROUND(VALUE(SUBSTITUTE(実質収支比率等に係る経年分析!H$47,"▲","-")),2)</f>
        <v>27.82</v>
      </c>
      <c r="E20" s="177">
        <f>ROUND(VALUE(SUBSTITUTE(実質収支比率等に係る経年分析!I$47,"▲","-")),2)</f>
        <v>30.56</v>
      </c>
      <c r="F20" s="177">
        <f>ROUND(VALUE(SUBSTITUTE(実質収支比率等に係る経年分析!J$47,"▲","-")),2)</f>
        <v>30.01</v>
      </c>
    </row>
    <row r="21" spans="1:11" x14ac:dyDescent="0.15">
      <c r="A21" s="177" t="s">
        <v>55</v>
      </c>
      <c r="B21" s="177">
        <f>IF(ISNUMBER(VALUE(SUBSTITUTE(実質収支比率等に係る経年分析!F$49,"▲","-"))),ROUND(VALUE(SUBSTITUTE(実質収支比率等に係る経年分析!F$49,"▲","-")),2),NA())</f>
        <v>3.32</v>
      </c>
      <c r="C21" s="177">
        <f>IF(ISNUMBER(VALUE(SUBSTITUTE(実質収支比率等に係る経年分析!G$49,"▲","-"))),ROUND(VALUE(SUBSTITUTE(実質収支比率等に係る経年分析!G$49,"▲","-")),2),NA())</f>
        <v>3.66</v>
      </c>
      <c r="D21" s="177">
        <f>IF(ISNUMBER(VALUE(SUBSTITUTE(実質収支比率等に係る経年分析!H$49,"▲","-"))),ROUND(VALUE(SUBSTITUTE(実質収支比率等に係る経年分析!H$49,"▲","-")),2),NA())</f>
        <v>-2.65</v>
      </c>
      <c r="E21" s="177">
        <f>IF(ISNUMBER(VALUE(SUBSTITUTE(実質収支比率等に係る経年分析!I$49,"▲","-"))),ROUND(VALUE(SUBSTITUTE(実質収支比率等に係る経年分析!I$49,"▲","-")),2),NA())</f>
        <v>3</v>
      </c>
      <c r="F21" s="177">
        <f>IF(ISNUMBER(VALUE(SUBSTITUTE(実質収支比率等に係る経年分析!J$49,"▲","-"))),ROUND(VALUE(SUBSTITUTE(実質収支比率等に係る経年分析!J$49,"▲","-")),2),NA())</f>
        <v>-2.2999999999999998</v>
      </c>
    </row>
    <row r="24" spans="1:11" x14ac:dyDescent="0.15">
      <c r="A24" s="147" t="s">
        <v>56</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57</v>
      </c>
      <c r="C26" s="178" t="s">
        <v>58</v>
      </c>
      <c r="D26" s="178" t="s">
        <v>57</v>
      </c>
      <c r="E26" s="178" t="s">
        <v>58</v>
      </c>
      <c r="F26" s="178" t="s">
        <v>57</v>
      </c>
      <c r="G26" s="178" t="s">
        <v>58</v>
      </c>
      <c r="H26" s="178" t="s">
        <v>57</v>
      </c>
      <c r="I26" s="178" t="s">
        <v>58</v>
      </c>
      <c r="J26" s="178" t="s">
        <v>57</v>
      </c>
      <c r="K26" s="178" t="s">
        <v>58</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0.01</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0.03</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町営バス事業特別会計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0.03</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0.02</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0.02</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0.03</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x14ac:dyDescent="0.15">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0.01</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0.02</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0.04</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0.03</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0.04</v>
      </c>
    </row>
    <row r="31" spans="1:11" x14ac:dyDescent="0.15">
      <c r="A31" s="178" t="str">
        <f>IF(連結実質赤字比率に係る赤字・黒字の構成分析!C$39="",NA(),連結実質赤字比率に係る赤字・黒字の構成分析!C$39)</f>
        <v>観光事業特別会計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0.03</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0.02</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0.1</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0.01</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0.09</v>
      </c>
    </row>
    <row r="32" spans="1:11" x14ac:dyDescent="0.15">
      <c r="A32" s="178" t="str">
        <f>IF(連結実質赤字比率に係る赤字・黒字の構成分析!C$38="",NA(),連結実質赤字比率に係る赤字・黒字の構成分析!C$38)</f>
        <v>公共下水道事業特別会計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0.33</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0.19</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0.23</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0.13</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0.1</v>
      </c>
    </row>
    <row r="33" spans="1:16" x14ac:dyDescent="0.15">
      <c r="A33" s="178" t="str">
        <f>IF(連結実質赤字比率に係る赤字・黒字の構成分析!C$37="",NA(),連結実質赤字比率に係る赤字・黒字の構成分析!C$37)</f>
        <v>介護保険特別会計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0.63</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1.1599999999999999</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1.47</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0.75</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1.0900000000000001</v>
      </c>
    </row>
    <row r="34" spans="1:16" x14ac:dyDescent="0.15">
      <c r="A34" s="178" t="str">
        <f>IF(連結実質赤字比率に係る赤字・黒字の構成分析!C$36="",NA(),連結実質赤字比率に係る赤字・黒字の構成分析!C$36)</f>
        <v>国民健康保険特別会計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3.9</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5.05</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4.8499999999999996</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4.2300000000000004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1.68</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12.08</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12.62</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10.24</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9.5399999999999991</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7.08</v>
      </c>
    </row>
    <row r="36" spans="1:16" x14ac:dyDescent="0.15">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6.03</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7.82</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6.91</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7.68</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7.21</v>
      </c>
    </row>
    <row r="39" spans="1:16" x14ac:dyDescent="0.15">
      <c r="A39" s="147" t="s">
        <v>59</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60</v>
      </c>
      <c r="C41" s="179"/>
      <c r="D41" s="179" t="s">
        <v>61</v>
      </c>
      <c r="E41" s="179" t="s">
        <v>60</v>
      </c>
      <c r="F41" s="179"/>
      <c r="G41" s="179" t="s">
        <v>61</v>
      </c>
      <c r="H41" s="179" t="s">
        <v>60</v>
      </c>
      <c r="I41" s="179"/>
      <c r="J41" s="179" t="s">
        <v>61</v>
      </c>
      <c r="K41" s="179" t="s">
        <v>60</v>
      </c>
      <c r="L41" s="179"/>
      <c r="M41" s="179" t="s">
        <v>61</v>
      </c>
      <c r="N41" s="179" t="s">
        <v>60</v>
      </c>
      <c r="O41" s="179"/>
      <c r="P41" s="179" t="s">
        <v>61</v>
      </c>
    </row>
    <row r="42" spans="1:16" x14ac:dyDescent="0.15">
      <c r="A42" s="179" t="s">
        <v>62</v>
      </c>
      <c r="B42" s="179"/>
      <c r="C42" s="179"/>
      <c r="D42" s="179">
        <f>'実質公債費比率（分子）の構造'!K$52</f>
        <v>509</v>
      </c>
      <c r="E42" s="179"/>
      <c r="F42" s="179"/>
      <c r="G42" s="179">
        <f>'実質公債費比率（分子）の構造'!L$52</f>
        <v>486</v>
      </c>
      <c r="H42" s="179"/>
      <c r="I42" s="179"/>
      <c r="J42" s="179">
        <f>'実質公債費比率（分子）の構造'!M$52</f>
        <v>485</v>
      </c>
      <c r="K42" s="179"/>
      <c r="L42" s="179"/>
      <c r="M42" s="179">
        <f>'実質公債費比率（分子）の構造'!N$52</f>
        <v>646</v>
      </c>
      <c r="N42" s="179"/>
      <c r="O42" s="179"/>
      <c r="P42" s="179">
        <f>'実質公債費比率（分子）の構造'!O$52</f>
        <v>696</v>
      </c>
    </row>
    <row r="43" spans="1:16" x14ac:dyDescent="0.15">
      <c r="A43" s="179" t="s">
        <v>63</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64</v>
      </c>
      <c r="B44" s="179">
        <f>'実質公債費比率（分子）の構造'!K$50</f>
        <v>92</v>
      </c>
      <c r="C44" s="179"/>
      <c r="D44" s="179"/>
      <c r="E44" s="179">
        <f>'実質公債費比率（分子）の構造'!L$50</f>
        <v>92</v>
      </c>
      <c r="F44" s="179"/>
      <c r="G44" s="179"/>
      <c r="H44" s="179">
        <f>'実質公債費比率（分子）の構造'!M$50</f>
        <v>85</v>
      </c>
      <c r="I44" s="179"/>
      <c r="J44" s="179"/>
      <c r="K44" s="179">
        <f>'実質公債費比率（分子）の構造'!N$50</f>
        <v>79</v>
      </c>
      <c r="L44" s="179"/>
      <c r="M44" s="179"/>
      <c r="N44" s="179">
        <f>'実質公債費比率（分子）の構造'!O$50</f>
        <v>24</v>
      </c>
      <c r="O44" s="179"/>
      <c r="P44" s="179"/>
    </row>
    <row r="45" spans="1:16" x14ac:dyDescent="0.15">
      <c r="A45" s="179" t="s">
        <v>65</v>
      </c>
      <c r="B45" s="179">
        <f>'実質公債費比率（分子）の構造'!K$49</f>
        <v>70</v>
      </c>
      <c r="C45" s="179"/>
      <c r="D45" s="179"/>
      <c r="E45" s="179">
        <f>'実質公債費比率（分子）の構造'!L$49</f>
        <v>45</v>
      </c>
      <c r="F45" s="179"/>
      <c r="G45" s="179"/>
      <c r="H45" s="179">
        <f>'実質公債費比率（分子）の構造'!M$49</f>
        <v>52</v>
      </c>
      <c r="I45" s="179"/>
      <c r="J45" s="179"/>
      <c r="K45" s="179">
        <f>'実質公債費比率（分子）の構造'!N$49</f>
        <v>55</v>
      </c>
      <c r="L45" s="179"/>
      <c r="M45" s="179"/>
      <c r="N45" s="179">
        <f>'実質公債費比率（分子）の構造'!O$49</f>
        <v>61</v>
      </c>
      <c r="O45" s="179"/>
      <c r="P45" s="179"/>
    </row>
    <row r="46" spans="1:16" x14ac:dyDescent="0.15">
      <c r="A46" s="179" t="s">
        <v>66</v>
      </c>
      <c r="B46" s="179">
        <f>'実質公債費比率（分子）の構造'!K$48</f>
        <v>104</v>
      </c>
      <c r="C46" s="179"/>
      <c r="D46" s="179"/>
      <c r="E46" s="179">
        <f>'実質公債費比率（分子）の構造'!L$48</f>
        <v>114</v>
      </c>
      <c r="F46" s="179"/>
      <c r="G46" s="179"/>
      <c r="H46" s="179">
        <f>'実質公債費比率（分子）の構造'!M$48</f>
        <v>89</v>
      </c>
      <c r="I46" s="179"/>
      <c r="J46" s="179"/>
      <c r="K46" s="179">
        <f>'実質公債費比率（分子）の構造'!N$48</f>
        <v>89</v>
      </c>
      <c r="L46" s="179"/>
      <c r="M46" s="179"/>
      <c r="N46" s="179">
        <f>'実質公債費比率（分子）の構造'!O$48</f>
        <v>95</v>
      </c>
      <c r="O46" s="179"/>
      <c r="P46" s="179"/>
    </row>
    <row r="47" spans="1:16" x14ac:dyDescent="0.15">
      <c r="A47" s="179" t="s">
        <v>67</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68</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69</v>
      </c>
      <c r="B49" s="179">
        <f>'実質公債費比率（分子）の構造'!K$45</f>
        <v>380</v>
      </c>
      <c r="C49" s="179"/>
      <c r="D49" s="179"/>
      <c r="E49" s="179">
        <f>'実質公債費比率（分子）の構造'!L$45</f>
        <v>396</v>
      </c>
      <c r="F49" s="179"/>
      <c r="G49" s="179"/>
      <c r="H49" s="179">
        <f>'実質公債費比率（分子）の構造'!M$45</f>
        <v>434</v>
      </c>
      <c r="I49" s="179"/>
      <c r="J49" s="179"/>
      <c r="K49" s="179">
        <f>'実質公債費比率（分子）の構造'!N$45</f>
        <v>647</v>
      </c>
      <c r="L49" s="179"/>
      <c r="M49" s="179"/>
      <c r="N49" s="179">
        <f>'実質公債費比率（分子）の構造'!O$45</f>
        <v>711</v>
      </c>
      <c r="O49" s="179"/>
      <c r="P49" s="179"/>
    </row>
    <row r="50" spans="1:16" x14ac:dyDescent="0.15">
      <c r="A50" s="179" t="s">
        <v>70</v>
      </c>
      <c r="B50" s="179" t="e">
        <f>NA()</f>
        <v>#N/A</v>
      </c>
      <c r="C50" s="179">
        <f>IF(ISNUMBER('実質公債費比率（分子）の構造'!K$53),'実質公債費比率（分子）の構造'!K$53,NA())</f>
        <v>137</v>
      </c>
      <c r="D50" s="179" t="e">
        <f>NA()</f>
        <v>#N/A</v>
      </c>
      <c r="E50" s="179" t="e">
        <f>NA()</f>
        <v>#N/A</v>
      </c>
      <c r="F50" s="179">
        <f>IF(ISNUMBER('実質公債費比率（分子）の構造'!L$53),'実質公債費比率（分子）の構造'!L$53,NA())</f>
        <v>161</v>
      </c>
      <c r="G50" s="179" t="e">
        <f>NA()</f>
        <v>#N/A</v>
      </c>
      <c r="H50" s="179" t="e">
        <f>NA()</f>
        <v>#N/A</v>
      </c>
      <c r="I50" s="179">
        <f>IF(ISNUMBER('実質公債費比率（分子）の構造'!M$53),'実質公債費比率（分子）の構造'!M$53,NA())</f>
        <v>175</v>
      </c>
      <c r="J50" s="179" t="e">
        <f>NA()</f>
        <v>#N/A</v>
      </c>
      <c r="K50" s="179" t="e">
        <f>NA()</f>
        <v>#N/A</v>
      </c>
      <c r="L50" s="179">
        <f>IF(ISNUMBER('実質公債費比率（分子）の構造'!N$53),'実質公債費比率（分子）の構造'!N$53,NA())</f>
        <v>224</v>
      </c>
      <c r="M50" s="179" t="e">
        <f>NA()</f>
        <v>#N/A</v>
      </c>
      <c r="N50" s="179" t="e">
        <f>NA()</f>
        <v>#N/A</v>
      </c>
      <c r="O50" s="179">
        <f>IF(ISNUMBER('実質公債費比率（分子）の構造'!O$53),'実質公債費比率（分子）の構造'!O$53,NA())</f>
        <v>195</v>
      </c>
      <c r="P50" s="179" t="e">
        <f>NA()</f>
        <v>#N/A</v>
      </c>
    </row>
    <row r="53" spans="1:16" x14ac:dyDescent="0.15">
      <c r="A53" s="147" t="s">
        <v>71</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72</v>
      </c>
      <c r="C55" s="178"/>
      <c r="D55" s="178" t="s">
        <v>73</v>
      </c>
      <c r="E55" s="178" t="s">
        <v>72</v>
      </c>
      <c r="F55" s="178"/>
      <c r="G55" s="178" t="s">
        <v>73</v>
      </c>
      <c r="H55" s="178" t="s">
        <v>72</v>
      </c>
      <c r="I55" s="178"/>
      <c r="J55" s="178" t="s">
        <v>73</v>
      </c>
      <c r="K55" s="178" t="s">
        <v>72</v>
      </c>
      <c r="L55" s="178"/>
      <c r="M55" s="178" t="s">
        <v>73</v>
      </c>
      <c r="N55" s="178" t="s">
        <v>72</v>
      </c>
      <c r="O55" s="178"/>
      <c r="P55" s="178" t="s">
        <v>73</v>
      </c>
    </row>
    <row r="56" spans="1:16" x14ac:dyDescent="0.15">
      <c r="A56" s="178" t="s">
        <v>42</v>
      </c>
      <c r="B56" s="178"/>
      <c r="C56" s="178"/>
      <c r="D56" s="178">
        <f>'将来負担比率（分子）の構造'!I$52</f>
        <v>5881</v>
      </c>
      <c r="E56" s="178"/>
      <c r="F56" s="178"/>
      <c r="G56" s="178">
        <f>'将来負担比率（分子）の構造'!J$52</f>
        <v>6103</v>
      </c>
      <c r="H56" s="178"/>
      <c r="I56" s="178"/>
      <c r="J56" s="178">
        <f>'将来負担比率（分子）の構造'!K$52</f>
        <v>6869</v>
      </c>
      <c r="K56" s="178"/>
      <c r="L56" s="178"/>
      <c r="M56" s="178">
        <f>'将来負担比率（分子）の構造'!L$52</f>
        <v>6918</v>
      </c>
      <c r="N56" s="178"/>
      <c r="O56" s="178"/>
      <c r="P56" s="178">
        <f>'将来負担比率（分子）の構造'!M$52</f>
        <v>7368</v>
      </c>
    </row>
    <row r="57" spans="1:16" x14ac:dyDescent="0.15">
      <c r="A57" s="178" t="s">
        <v>41</v>
      </c>
      <c r="B57" s="178"/>
      <c r="C57" s="178"/>
      <c r="D57" s="178">
        <f>'将来負担比率（分子）の構造'!I$51</f>
        <v>75</v>
      </c>
      <c r="E57" s="178"/>
      <c r="F57" s="178"/>
      <c r="G57" s="178">
        <f>'将来負担比率（分子）の構造'!J$51</f>
        <v>68</v>
      </c>
      <c r="H57" s="178"/>
      <c r="I57" s="178"/>
      <c r="J57" s="178">
        <f>'将来負担比率（分子）の構造'!K$51</f>
        <v>61</v>
      </c>
      <c r="K57" s="178"/>
      <c r="L57" s="178"/>
      <c r="M57" s="178">
        <f>'将来負担比率（分子）の構造'!L$51</f>
        <v>55</v>
      </c>
      <c r="N57" s="178"/>
      <c r="O57" s="178"/>
      <c r="P57" s="178">
        <f>'将来負担比率（分子）の構造'!M$51</f>
        <v>45</v>
      </c>
    </row>
    <row r="58" spans="1:16" x14ac:dyDescent="0.15">
      <c r="A58" s="178" t="s">
        <v>40</v>
      </c>
      <c r="B58" s="178"/>
      <c r="C58" s="178"/>
      <c r="D58" s="178">
        <f>'将来負担比率（分子）の構造'!I$50</f>
        <v>2030</v>
      </c>
      <c r="E58" s="178"/>
      <c r="F58" s="178"/>
      <c r="G58" s="178">
        <f>'将来負担比率（分子）の構造'!J$50</f>
        <v>2160</v>
      </c>
      <c r="H58" s="178"/>
      <c r="I58" s="178"/>
      <c r="J58" s="178">
        <f>'将来負担比率（分子）の構造'!K$50</f>
        <v>2229</v>
      </c>
      <c r="K58" s="178"/>
      <c r="L58" s="178"/>
      <c r="M58" s="178">
        <f>'将来負担比率（分子）の構造'!L$50</f>
        <v>2301</v>
      </c>
      <c r="N58" s="178"/>
      <c r="O58" s="178"/>
      <c r="P58" s="178">
        <f>'将来負担比率（分子）の構造'!M$50</f>
        <v>2208</v>
      </c>
    </row>
    <row r="59" spans="1:16" x14ac:dyDescent="0.15">
      <c r="A59" s="178" t="s">
        <v>38</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37</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35</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34</v>
      </c>
      <c r="B62" s="178">
        <f>'将来負担比率（分子）の構造'!I$45</f>
        <v>1819</v>
      </c>
      <c r="C62" s="178"/>
      <c r="D62" s="178"/>
      <c r="E62" s="178">
        <f>'将来負担比率（分子）の構造'!J$45</f>
        <v>1618</v>
      </c>
      <c r="F62" s="178"/>
      <c r="G62" s="178"/>
      <c r="H62" s="178">
        <f>'将来負担比率（分子）の構造'!K$45</f>
        <v>1649</v>
      </c>
      <c r="I62" s="178"/>
      <c r="J62" s="178"/>
      <c r="K62" s="178">
        <f>'将来負担比率（分子）の構造'!L$45</f>
        <v>1556</v>
      </c>
      <c r="L62" s="178"/>
      <c r="M62" s="178"/>
      <c r="N62" s="178">
        <f>'将来負担比率（分子）の構造'!M$45</f>
        <v>1481</v>
      </c>
      <c r="O62" s="178"/>
      <c r="P62" s="178"/>
    </row>
    <row r="63" spans="1:16" x14ac:dyDescent="0.15">
      <c r="A63" s="178" t="s">
        <v>33</v>
      </c>
      <c r="B63" s="178">
        <f>'将来負担比率（分子）の構造'!I$44</f>
        <v>302</v>
      </c>
      <c r="C63" s="178"/>
      <c r="D63" s="178"/>
      <c r="E63" s="178">
        <f>'将来負担比率（分子）の構造'!J$44</f>
        <v>301</v>
      </c>
      <c r="F63" s="178"/>
      <c r="G63" s="178"/>
      <c r="H63" s="178">
        <f>'将来負担比率（分子）の構造'!K$44</f>
        <v>336</v>
      </c>
      <c r="I63" s="178"/>
      <c r="J63" s="178"/>
      <c r="K63" s="178">
        <f>'将来負担比率（分子）の構造'!L$44</f>
        <v>304</v>
      </c>
      <c r="L63" s="178"/>
      <c r="M63" s="178"/>
      <c r="N63" s="178">
        <f>'将来負担比率（分子）の構造'!M$44</f>
        <v>290</v>
      </c>
      <c r="O63" s="178"/>
      <c r="P63" s="178"/>
    </row>
    <row r="64" spans="1:16" x14ac:dyDescent="0.15">
      <c r="A64" s="178" t="s">
        <v>32</v>
      </c>
      <c r="B64" s="178">
        <f>'将来負担比率（分子）の構造'!I$43</f>
        <v>1522</v>
      </c>
      <c r="C64" s="178"/>
      <c r="D64" s="178"/>
      <c r="E64" s="178">
        <f>'将来負担比率（分子）の構造'!J$43</f>
        <v>1453</v>
      </c>
      <c r="F64" s="178"/>
      <c r="G64" s="178"/>
      <c r="H64" s="178">
        <f>'将来負担比率（分子）の構造'!K$43</f>
        <v>1434</v>
      </c>
      <c r="I64" s="178"/>
      <c r="J64" s="178"/>
      <c r="K64" s="178">
        <f>'将来負担比率（分子）の構造'!L$43</f>
        <v>1393</v>
      </c>
      <c r="L64" s="178"/>
      <c r="M64" s="178"/>
      <c r="N64" s="178">
        <f>'将来負担比率（分子）の構造'!M$43</f>
        <v>1393</v>
      </c>
      <c r="O64" s="178"/>
      <c r="P64" s="178"/>
    </row>
    <row r="65" spans="1:16" x14ac:dyDescent="0.15">
      <c r="A65" s="178" t="s">
        <v>31</v>
      </c>
      <c r="B65" s="178">
        <f>'将来負担比率（分子）の構造'!I$42</f>
        <v>342</v>
      </c>
      <c r="C65" s="178"/>
      <c r="D65" s="178"/>
      <c r="E65" s="178">
        <f>'将来負担比率（分子）の構造'!J$42</f>
        <v>256</v>
      </c>
      <c r="F65" s="178"/>
      <c r="G65" s="178"/>
      <c r="H65" s="178">
        <f>'将来負担比率（分子）の構造'!K$42</f>
        <v>167</v>
      </c>
      <c r="I65" s="178"/>
      <c r="J65" s="178"/>
      <c r="K65" s="178">
        <f>'将来負担比率（分子）の構造'!L$42</f>
        <v>90</v>
      </c>
      <c r="L65" s="178"/>
      <c r="M65" s="178"/>
      <c r="N65" s="178">
        <f>'将来負担比率（分子）の構造'!M$42</f>
        <v>68</v>
      </c>
      <c r="O65" s="178"/>
      <c r="P65" s="178"/>
    </row>
    <row r="66" spans="1:16" x14ac:dyDescent="0.15">
      <c r="A66" s="178" t="s">
        <v>30</v>
      </c>
      <c r="B66" s="178">
        <f>'将来負担比率（分子）の構造'!I$41</f>
        <v>4625</v>
      </c>
      <c r="C66" s="178"/>
      <c r="D66" s="178"/>
      <c r="E66" s="178">
        <f>'将来負担比率（分子）の構造'!J$41</f>
        <v>4896</v>
      </c>
      <c r="F66" s="178"/>
      <c r="G66" s="178"/>
      <c r="H66" s="178">
        <f>'将来負担比率（分子）の構造'!K$41</f>
        <v>5975</v>
      </c>
      <c r="I66" s="178"/>
      <c r="J66" s="178"/>
      <c r="K66" s="178">
        <f>'将来負担比率（分子）の構造'!L$41</f>
        <v>5955</v>
      </c>
      <c r="L66" s="178"/>
      <c r="M66" s="178"/>
      <c r="N66" s="178">
        <f>'将来負担比率（分子）の構造'!M$41</f>
        <v>6487</v>
      </c>
      <c r="O66" s="178"/>
      <c r="P66" s="178"/>
    </row>
    <row r="67" spans="1:16" x14ac:dyDescent="0.15">
      <c r="A67" s="178" t="s">
        <v>74</v>
      </c>
      <c r="B67" s="178" t="e">
        <f>NA()</f>
        <v>#N/A</v>
      </c>
      <c r="C67" s="178">
        <f>IF(ISNUMBER('将来負担比率（分子）の構造'!I$53), IF('将来負担比率（分子）の構造'!I$53 &lt; 0, 0, '将来負担比率（分子）の構造'!I$53), NA())</f>
        <v>622</v>
      </c>
      <c r="D67" s="178" t="e">
        <f>NA()</f>
        <v>#N/A</v>
      </c>
      <c r="E67" s="178" t="e">
        <f>NA()</f>
        <v>#N/A</v>
      </c>
      <c r="F67" s="178">
        <f>IF(ISNUMBER('将来負担比率（分子）の構造'!J$53), IF('将来負担比率（分子）の構造'!J$53 &lt; 0, 0, '将来負担比率（分子）の構造'!J$53), NA())</f>
        <v>193</v>
      </c>
      <c r="G67" s="178" t="e">
        <f>NA()</f>
        <v>#N/A</v>
      </c>
      <c r="H67" s="178" t="e">
        <f>NA()</f>
        <v>#N/A</v>
      </c>
      <c r="I67" s="178">
        <f>IF(ISNUMBER('将来負担比率（分子）の構造'!K$53), IF('将来負担比率（分子）の構造'!K$53 &lt; 0, 0, '将来負担比率（分子）の構造'!K$53), NA())</f>
        <v>403</v>
      </c>
      <c r="J67" s="178" t="e">
        <f>NA()</f>
        <v>#N/A</v>
      </c>
      <c r="K67" s="178" t="e">
        <f>NA()</f>
        <v>#N/A</v>
      </c>
      <c r="L67" s="178">
        <f>IF(ISNUMBER('将来負担比率（分子）の構造'!L$53), IF('将来負担比率（分子）の構造'!L$53 &lt; 0, 0, '将来負担比率（分子）の構造'!L$53), NA())</f>
        <v>24</v>
      </c>
      <c r="M67" s="178" t="e">
        <f>NA()</f>
        <v>#N/A</v>
      </c>
      <c r="N67" s="178" t="e">
        <f>NA()</f>
        <v>#N/A</v>
      </c>
      <c r="O67" s="178">
        <f>IF(ISNUMBER('将来負担比率（分子）の構造'!M$53), IF('将来負担比率（分子）の構造'!M$53 &lt; 0, 0, '将来負担比率（分子）の構造'!M$53), NA())</f>
        <v>99</v>
      </c>
      <c r="P67" s="178" t="e">
        <f>NA()</f>
        <v>#N/A</v>
      </c>
    </row>
    <row r="70" spans="1:16" x14ac:dyDescent="0.15">
      <c r="A70" s="180" t="s">
        <v>75</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76</v>
      </c>
      <c r="B72" s="182">
        <f>基金残高に係る経年分析!F55</f>
        <v>1078</v>
      </c>
      <c r="C72" s="182">
        <f>基金残高に係る経年分析!G55</f>
        <v>1215</v>
      </c>
      <c r="D72" s="182">
        <f>基金残高に係る経年分析!H55</f>
        <v>1215</v>
      </c>
    </row>
    <row r="73" spans="1:16" x14ac:dyDescent="0.15">
      <c r="A73" s="181" t="s">
        <v>77</v>
      </c>
      <c r="B73" s="182">
        <f>基金残高に係る経年分析!F56</f>
        <v>539</v>
      </c>
      <c r="C73" s="182">
        <f>基金残高に係る経年分析!G56</f>
        <v>439</v>
      </c>
      <c r="D73" s="182">
        <f>基金残高に係る経年分析!H56</f>
        <v>339</v>
      </c>
    </row>
    <row r="74" spans="1:16" x14ac:dyDescent="0.15">
      <c r="A74" s="181" t="s">
        <v>78</v>
      </c>
      <c r="B74" s="182">
        <f>基金残高に係る経年分析!F57</f>
        <v>3350</v>
      </c>
      <c r="C74" s="182">
        <f>基金残高に係る経年分析!G57</f>
        <v>3118</v>
      </c>
      <c r="D74" s="182">
        <f>基金残高に係る経年分析!H57</f>
        <v>3223</v>
      </c>
    </row>
  </sheetData>
  <sheetProtection algorithmName="SHA-512" hashValue="6aHQRnDdtRE+edbaR6149H8xB8FbD/x0u/hD0FJ1BEVBaSd+gJQPQ3Q8oeN/dTC0qJQDEwz7mSfDKJ18XK2biQ==" saltValue="URf0+BbXVLZxMGQsjuSp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X28" workbookViewId="0">
      <selection activeCell="DW28" sqref="DW28:EC28"/>
    </sheetView>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4" t="s">
        <v>214</v>
      </c>
      <c r="DI1" s="795"/>
      <c r="DJ1" s="795"/>
      <c r="DK1" s="795"/>
      <c r="DL1" s="795"/>
      <c r="DM1" s="795"/>
      <c r="DN1" s="796"/>
      <c r="DO1" s="223"/>
      <c r="DP1" s="794" t="s">
        <v>215</v>
      </c>
      <c r="DQ1" s="795"/>
      <c r="DR1" s="795"/>
      <c r="DS1" s="795"/>
      <c r="DT1" s="795"/>
      <c r="DU1" s="795"/>
      <c r="DV1" s="795"/>
      <c r="DW1" s="795"/>
      <c r="DX1" s="795"/>
      <c r="DY1" s="795"/>
      <c r="DZ1" s="795"/>
      <c r="EA1" s="795"/>
      <c r="EB1" s="795"/>
      <c r="EC1" s="796"/>
      <c r="ED1" s="221"/>
      <c r="EE1" s="221"/>
      <c r="EF1" s="221"/>
      <c r="EG1" s="221"/>
      <c r="EH1" s="221"/>
      <c r="EI1" s="221"/>
      <c r="EJ1" s="221"/>
      <c r="EK1" s="221"/>
      <c r="EL1" s="221"/>
      <c r="EM1" s="221"/>
    </row>
    <row r="2" spans="2:143" ht="22.5" customHeight="1" x14ac:dyDescent="0.15">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36" t="s">
        <v>217</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218</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219</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15">
      <c r="B4" s="736" t="s">
        <v>1</v>
      </c>
      <c r="C4" s="737"/>
      <c r="D4" s="737"/>
      <c r="E4" s="737"/>
      <c r="F4" s="737"/>
      <c r="G4" s="737"/>
      <c r="H4" s="737"/>
      <c r="I4" s="737"/>
      <c r="J4" s="737"/>
      <c r="K4" s="737"/>
      <c r="L4" s="737"/>
      <c r="M4" s="737"/>
      <c r="N4" s="737"/>
      <c r="O4" s="737"/>
      <c r="P4" s="737"/>
      <c r="Q4" s="738"/>
      <c r="R4" s="736" t="s">
        <v>220</v>
      </c>
      <c r="S4" s="737"/>
      <c r="T4" s="737"/>
      <c r="U4" s="737"/>
      <c r="V4" s="737"/>
      <c r="W4" s="737"/>
      <c r="X4" s="737"/>
      <c r="Y4" s="738"/>
      <c r="Z4" s="736" t="s">
        <v>221</v>
      </c>
      <c r="AA4" s="737"/>
      <c r="AB4" s="737"/>
      <c r="AC4" s="738"/>
      <c r="AD4" s="736" t="s">
        <v>222</v>
      </c>
      <c r="AE4" s="737"/>
      <c r="AF4" s="737"/>
      <c r="AG4" s="737"/>
      <c r="AH4" s="737"/>
      <c r="AI4" s="737"/>
      <c r="AJ4" s="737"/>
      <c r="AK4" s="738"/>
      <c r="AL4" s="736" t="s">
        <v>221</v>
      </c>
      <c r="AM4" s="737"/>
      <c r="AN4" s="737"/>
      <c r="AO4" s="738"/>
      <c r="AP4" s="797" t="s">
        <v>223</v>
      </c>
      <c r="AQ4" s="797"/>
      <c r="AR4" s="797"/>
      <c r="AS4" s="797"/>
      <c r="AT4" s="797"/>
      <c r="AU4" s="797"/>
      <c r="AV4" s="797"/>
      <c r="AW4" s="797"/>
      <c r="AX4" s="797"/>
      <c r="AY4" s="797"/>
      <c r="AZ4" s="797"/>
      <c r="BA4" s="797"/>
      <c r="BB4" s="797"/>
      <c r="BC4" s="797"/>
      <c r="BD4" s="797"/>
      <c r="BE4" s="797"/>
      <c r="BF4" s="797"/>
      <c r="BG4" s="797" t="s">
        <v>224</v>
      </c>
      <c r="BH4" s="797"/>
      <c r="BI4" s="797"/>
      <c r="BJ4" s="797"/>
      <c r="BK4" s="797"/>
      <c r="BL4" s="797"/>
      <c r="BM4" s="797"/>
      <c r="BN4" s="797"/>
      <c r="BO4" s="797" t="s">
        <v>221</v>
      </c>
      <c r="BP4" s="797"/>
      <c r="BQ4" s="797"/>
      <c r="BR4" s="797"/>
      <c r="BS4" s="797" t="s">
        <v>225</v>
      </c>
      <c r="BT4" s="797"/>
      <c r="BU4" s="797"/>
      <c r="BV4" s="797"/>
      <c r="BW4" s="797"/>
      <c r="BX4" s="797"/>
      <c r="BY4" s="797"/>
      <c r="BZ4" s="797"/>
      <c r="CA4" s="797"/>
      <c r="CB4" s="797"/>
      <c r="CD4" s="779" t="s">
        <v>226</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27" customFormat="1" ht="11.25" customHeight="1" x14ac:dyDescent="0.15">
      <c r="B5" s="761" t="s">
        <v>227</v>
      </c>
      <c r="C5" s="762"/>
      <c r="D5" s="762"/>
      <c r="E5" s="762"/>
      <c r="F5" s="762"/>
      <c r="G5" s="762"/>
      <c r="H5" s="762"/>
      <c r="I5" s="762"/>
      <c r="J5" s="762"/>
      <c r="K5" s="762"/>
      <c r="L5" s="762"/>
      <c r="M5" s="762"/>
      <c r="N5" s="762"/>
      <c r="O5" s="762"/>
      <c r="P5" s="762"/>
      <c r="Q5" s="763"/>
      <c r="R5" s="727">
        <v>1762257</v>
      </c>
      <c r="S5" s="728"/>
      <c r="T5" s="728"/>
      <c r="U5" s="728"/>
      <c r="V5" s="728"/>
      <c r="W5" s="728"/>
      <c r="X5" s="728"/>
      <c r="Y5" s="774"/>
      <c r="Z5" s="792">
        <v>25.5</v>
      </c>
      <c r="AA5" s="792"/>
      <c r="AB5" s="792"/>
      <c r="AC5" s="792"/>
      <c r="AD5" s="793">
        <v>1762257</v>
      </c>
      <c r="AE5" s="793"/>
      <c r="AF5" s="793"/>
      <c r="AG5" s="793"/>
      <c r="AH5" s="793"/>
      <c r="AI5" s="793"/>
      <c r="AJ5" s="793"/>
      <c r="AK5" s="793"/>
      <c r="AL5" s="775">
        <v>45.7</v>
      </c>
      <c r="AM5" s="744"/>
      <c r="AN5" s="744"/>
      <c r="AO5" s="776"/>
      <c r="AP5" s="761" t="s">
        <v>228</v>
      </c>
      <c r="AQ5" s="762"/>
      <c r="AR5" s="762"/>
      <c r="AS5" s="762"/>
      <c r="AT5" s="762"/>
      <c r="AU5" s="762"/>
      <c r="AV5" s="762"/>
      <c r="AW5" s="762"/>
      <c r="AX5" s="762"/>
      <c r="AY5" s="762"/>
      <c r="AZ5" s="762"/>
      <c r="BA5" s="762"/>
      <c r="BB5" s="762"/>
      <c r="BC5" s="762"/>
      <c r="BD5" s="762"/>
      <c r="BE5" s="762"/>
      <c r="BF5" s="763"/>
      <c r="BG5" s="662">
        <v>1762257</v>
      </c>
      <c r="BH5" s="665"/>
      <c r="BI5" s="665"/>
      <c r="BJ5" s="665"/>
      <c r="BK5" s="665"/>
      <c r="BL5" s="665"/>
      <c r="BM5" s="665"/>
      <c r="BN5" s="666"/>
      <c r="BO5" s="724">
        <v>100</v>
      </c>
      <c r="BP5" s="724"/>
      <c r="BQ5" s="724"/>
      <c r="BR5" s="724"/>
      <c r="BS5" s="725" t="s">
        <v>229</v>
      </c>
      <c r="BT5" s="725"/>
      <c r="BU5" s="725"/>
      <c r="BV5" s="725"/>
      <c r="BW5" s="725"/>
      <c r="BX5" s="725"/>
      <c r="BY5" s="725"/>
      <c r="BZ5" s="725"/>
      <c r="CA5" s="725"/>
      <c r="CB5" s="766"/>
      <c r="CD5" s="779" t="s">
        <v>223</v>
      </c>
      <c r="CE5" s="780"/>
      <c r="CF5" s="780"/>
      <c r="CG5" s="780"/>
      <c r="CH5" s="780"/>
      <c r="CI5" s="780"/>
      <c r="CJ5" s="780"/>
      <c r="CK5" s="780"/>
      <c r="CL5" s="780"/>
      <c r="CM5" s="780"/>
      <c r="CN5" s="780"/>
      <c r="CO5" s="780"/>
      <c r="CP5" s="780"/>
      <c r="CQ5" s="781"/>
      <c r="CR5" s="779" t="s">
        <v>230</v>
      </c>
      <c r="CS5" s="780"/>
      <c r="CT5" s="780"/>
      <c r="CU5" s="780"/>
      <c r="CV5" s="780"/>
      <c r="CW5" s="780"/>
      <c r="CX5" s="780"/>
      <c r="CY5" s="781"/>
      <c r="CZ5" s="779" t="s">
        <v>221</v>
      </c>
      <c r="DA5" s="780"/>
      <c r="DB5" s="780"/>
      <c r="DC5" s="781"/>
      <c r="DD5" s="779" t="s">
        <v>231</v>
      </c>
      <c r="DE5" s="780"/>
      <c r="DF5" s="780"/>
      <c r="DG5" s="780"/>
      <c r="DH5" s="780"/>
      <c r="DI5" s="780"/>
      <c r="DJ5" s="780"/>
      <c r="DK5" s="780"/>
      <c r="DL5" s="780"/>
      <c r="DM5" s="780"/>
      <c r="DN5" s="780"/>
      <c r="DO5" s="780"/>
      <c r="DP5" s="781"/>
      <c r="DQ5" s="779" t="s">
        <v>232</v>
      </c>
      <c r="DR5" s="780"/>
      <c r="DS5" s="780"/>
      <c r="DT5" s="780"/>
      <c r="DU5" s="780"/>
      <c r="DV5" s="780"/>
      <c r="DW5" s="780"/>
      <c r="DX5" s="780"/>
      <c r="DY5" s="780"/>
      <c r="DZ5" s="780"/>
      <c r="EA5" s="780"/>
      <c r="EB5" s="780"/>
      <c r="EC5" s="781"/>
    </row>
    <row r="6" spans="2:143" ht="11.25" customHeight="1" x14ac:dyDescent="0.15">
      <c r="B6" s="659" t="s">
        <v>233</v>
      </c>
      <c r="C6" s="660"/>
      <c r="D6" s="660"/>
      <c r="E6" s="660"/>
      <c r="F6" s="660"/>
      <c r="G6" s="660"/>
      <c r="H6" s="660"/>
      <c r="I6" s="660"/>
      <c r="J6" s="660"/>
      <c r="K6" s="660"/>
      <c r="L6" s="660"/>
      <c r="M6" s="660"/>
      <c r="N6" s="660"/>
      <c r="O6" s="660"/>
      <c r="P6" s="660"/>
      <c r="Q6" s="661"/>
      <c r="R6" s="662">
        <v>80787</v>
      </c>
      <c r="S6" s="665"/>
      <c r="T6" s="665"/>
      <c r="U6" s="665"/>
      <c r="V6" s="665"/>
      <c r="W6" s="665"/>
      <c r="X6" s="665"/>
      <c r="Y6" s="666"/>
      <c r="Z6" s="724">
        <v>1.2</v>
      </c>
      <c r="AA6" s="724"/>
      <c r="AB6" s="724"/>
      <c r="AC6" s="724"/>
      <c r="AD6" s="725">
        <v>80787</v>
      </c>
      <c r="AE6" s="725"/>
      <c r="AF6" s="725"/>
      <c r="AG6" s="725"/>
      <c r="AH6" s="725"/>
      <c r="AI6" s="725"/>
      <c r="AJ6" s="725"/>
      <c r="AK6" s="725"/>
      <c r="AL6" s="667">
        <v>2.1</v>
      </c>
      <c r="AM6" s="668"/>
      <c r="AN6" s="668"/>
      <c r="AO6" s="726"/>
      <c r="AP6" s="659" t="s">
        <v>234</v>
      </c>
      <c r="AQ6" s="660"/>
      <c r="AR6" s="660"/>
      <c r="AS6" s="660"/>
      <c r="AT6" s="660"/>
      <c r="AU6" s="660"/>
      <c r="AV6" s="660"/>
      <c r="AW6" s="660"/>
      <c r="AX6" s="660"/>
      <c r="AY6" s="660"/>
      <c r="AZ6" s="660"/>
      <c r="BA6" s="660"/>
      <c r="BB6" s="660"/>
      <c r="BC6" s="660"/>
      <c r="BD6" s="660"/>
      <c r="BE6" s="660"/>
      <c r="BF6" s="661"/>
      <c r="BG6" s="662">
        <v>1762257</v>
      </c>
      <c r="BH6" s="665"/>
      <c r="BI6" s="665"/>
      <c r="BJ6" s="665"/>
      <c r="BK6" s="665"/>
      <c r="BL6" s="665"/>
      <c r="BM6" s="665"/>
      <c r="BN6" s="666"/>
      <c r="BO6" s="724">
        <v>100</v>
      </c>
      <c r="BP6" s="724"/>
      <c r="BQ6" s="724"/>
      <c r="BR6" s="724"/>
      <c r="BS6" s="725" t="s">
        <v>126</v>
      </c>
      <c r="BT6" s="725"/>
      <c r="BU6" s="725"/>
      <c r="BV6" s="725"/>
      <c r="BW6" s="725"/>
      <c r="BX6" s="725"/>
      <c r="BY6" s="725"/>
      <c r="BZ6" s="725"/>
      <c r="CA6" s="725"/>
      <c r="CB6" s="766"/>
      <c r="CD6" s="733" t="s">
        <v>235</v>
      </c>
      <c r="CE6" s="734"/>
      <c r="CF6" s="734"/>
      <c r="CG6" s="734"/>
      <c r="CH6" s="734"/>
      <c r="CI6" s="734"/>
      <c r="CJ6" s="734"/>
      <c r="CK6" s="734"/>
      <c r="CL6" s="734"/>
      <c r="CM6" s="734"/>
      <c r="CN6" s="734"/>
      <c r="CO6" s="734"/>
      <c r="CP6" s="734"/>
      <c r="CQ6" s="735"/>
      <c r="CR6" s="662">
        <v>90966</v>
      </c>
      <c r="CS6" s="665"/>
      <c r="CT6" s="665"/>
      <c r="CU6" s="665"/>
      <c r="CV6" s="665"/>
      <c r="CW6" s="665"/>
      <c r="CX6" s="665"/>
      <c r="CY6" s="666"/>
      <c r="CZ6" s="775">
        <v>1.4</v>
      </c>
      <c r="DA6" s="744"/>
      <c r="DB6" s="744"/>
      <c r="DC6" s="778"/>
      <c r="DD6" s="670" t="s">
        <v>126</v>
      </c>
      <c r="DE6" s="665"/>
      <c r="DF6" s="665"/>
      <c r="DG6" s="665"/>
      <c r="DH6" s="665"/>
      <c r="DI6" s="665"/>
      <c r="DJ6" s="665"/>
      <c r="DK6" s="665"/>
      <c r="DL6" s="665"/>
      <c r="DM6" s="665"/>
      <c r="DN6" s="665"/>
      <c r="DO6" s="665"/>
      <c r="DP6" s="666"/>
      <c r="DQ6" s="670">
        <v>90966</v>
      </c>
      <c r="DR6" s="665"/>
      <c r="DS6" s="665"/>
      <c r="DT6" s="665"/>
      <c r="DU6" s="665"/>
      <c r="DV6" s="665"/>
      <c r="DW6" s="665"/>
      <c r="DX6" s="665"/>
      <c r="DY6" s="665"/>
      <c r="DZ6" s="665"/>
      <c r="EA6" s="665"/>
      <c r="EB6" s="665"/>
      <c r="EC6" s="705"/>
    </row>
    <row r="7" spans="2:143" ht="11.25" customHeight="1" x14ac:dyDescent="0.15">
      <c r="B7" s="659" t="s">
        <v>236</v>
      </c>
      <c r="C7" s="660"/>
      <c r="D7" s="660"/>
      <c r="E7" s="660"/>
      <c r="F7" s="660"/>
      <c r="G7" s="660"/>
      <c r="H7" s="660"/>
      <c r="I7" s="660"/>
      <c r="J7" s="660"/>
      <c r="K7" s="660"/>
      <c r="L7" s="660"/>
      <c r="M7" s="660"/>
      <c r="N7" s="660"/>
      <c r="O7" s="660"/>
      <c r="P7" s="660"/>
      <c r="Q7" s="661"/>
      <c r="R7" s="662">
        <v>1943</v>
      </c>
      <c r="S7" s="665"/>
      <c r="T7" s="665"/>
      <c r="U7" s="665"/>
      <c r="V7" s="665"/>
      <c r="W7" s="665"/>
      <c r="X7" s="665"/>
      <c r="Y7" s="666"/>
      <c r="Z7" s="724">
        <v>0</v>
      </c>
      <c r="AA7" s="724"/>
      <c r="AB7" s="724"/>
      <c r="AC7" s="724"/>
      <c r="AD7" s="725">
        <v>1943</v>
      </c>
      <c r="AE7" s="725"/>
      <c r="AF7" s="725"/>
      <c r="AG7" s="725"/>
      <c r="AH7" s="725"/>
      <c r="AI7" s="725"/>
      <c r="AJ7" s="725"/>
      <c r="AK7" s="725"/>
      <c r="AL7" s="667">
        <v>0.1</v>
      </c>
      <c r="AM7" s="668"/>
      <c r="AN7" s="668"/>
      <c r="AO7" s="726"/>
      <c r="AP7" s="659" t="s">
        <v>237</v>
      </c>
      <c r="AQ7" s="660"/>
      <c r="AR7" s="660"/>
      <c r="AS7" s="660"/>
      <c r="AT7" s="660"/>
      <c r="AU7" s="660"/>
      <c r="AV7" s="660"/>
      <c r="AW7" s="660"/>
      <c r="AX7" s="660"/>
      <c r="AY7" s="660"/>
      <c r="AZ7" s="660"/>
      <c r="BA7" s="660"/>
      <c r="BB7" s="660"/>
      <c r="BC7" s="660"/>
      <c r="BD7" s="660"/>
      <c r="BE7" s="660"/>
      <c r="BF7" s="661"/>
      <c r="BG7" s="662">
        <v>676088</v>
      </c>
      <c r="BH7" s="665"/>
      <c r="BI7" s="665"/>
      <c r="BJ7" s="665"/>
      <c r="BK7" s="665"/>
      <c r="BL7" s="665"/>
      <c r="BM7" s="665"/>
      <c r="BN7" s="666"/>
      <c r="BO7" s="724">
        <v>38.4</v>
      </c>
      <c r="BP7" s="724"/>
      <c r="BQ7" s="724"/>
      <c r="BR7" s="724"/>
      <c r="BS7" s="725" t="s">
        <v>229</v>
      </c>
      <c r="BT7" s="725"/>
      <c r="BU7" s="725"/>
      <c r="BV7" s="725"/>
      <c r="BW7" s="725"/>
      <c r="BX7" s="725"/>
      <c r="BY7" s="725"/>
      <c r="BZ7" s="725"/>
      <c r="CA7" s="725"/>
      <c r="CB7" s="766"/>
      <c r="CD7" s="706" t="s">
        <v>238</v>
      </c>
      <c r="CE7" s="703"/>
      <c r="CF7" s="703"/>
      <c r="CG7" s="703"/>
      <c r="CH7" s="703"/>
      <c r="CI7" s="703"/>
      <c r="CJ7" s="703"/>
      <c r="CK7" s="703"/>
      <c r="CL7" s="703"/>
      <c r="CM7" s="703"/>
      <c r="CN7" s="703"/>
      <c r="CO7" s="703"/>
      <c r="CP7" s="703"/>
      <c r="CQ7" s="704"/>
      <c r="CR7" s="662">
        <v>2386784</v>
      </c>
      <c r="CS7" s="665"/>
      <c r="CT7" s="665"/>
      <c r="CU7" s="665"/>
      <c r="CV7" s="665"/>
      <c r="CW7" s="665"/>
      <c r="CX7" s="665"/>
      <c r="CY7" s="666"/>
      <c r="CZ7" s="724">
        <v>36.4</v>
      </c>
      <c r="DA7" s="724"/>
      <c r="DB7" s="724"/>
      <c r="DC7" s="724"/>
      <c r="DD7" s="670">
        <v>1229153</v>
      </c>
      <c r="DE7" s="665"/>
      <c r="DF7" s="665"/>
      <c r="DG7" s="665"/>
      <c r="DH7" s="665"/>
      <c r="DI7" s="665"/>
      <c r="DJ7" s="665"/>
      <c r="DK7" s="665"/>
      <c r="DL7" s="665"/>
      <c r="DM7" s="665"/>
      <c r="DN7" s="665"/>
      <c r="DO7" s="665"/>
      <c r="DP7" s="666"/>
      <c r="DQ7" s="670">
        <v>1005996</v>
      </c>
      <c r="DR7" s="665"/>
      <c r="DS7" s="665"/>
      <c r="DT7" s="665"/>
      <c r="DU7" s="665"/>
      <c r="DV7" s="665"/>
      <c r="DW7" s="665"/>
      <c r="DX7" s="665"/>
      <c r="DY7" s="665"/>
      <c r="DZ7" s="665"/>
      <c r="EA7" s="665"/>
      <c r="EB7" s="665"/>
      <c r="EC7" s="705"/>
    </row>
    <row r="8" spans="2:143" ht="11.25" customHeight="1" x14ac:dyDescent="0.15">
      <c r="B8" s="659" t="s">
        <v>239</v>
      </c>
      <c r="C8" s="660"/>
      <c r="D8" s="660"/>
      <c r="E8" s="660"/>
      <c r="F8" s="660"/>
      <c r="G8" s="660"/>
      <c r="H8" s="660"/>
      <c r="I8" s="660"/>
      <c r="J8" s="660"/>
      <c r="K8" s="660"/>
      <c r="L8" s="660"/>
      <c r="M8" s="660"/>
      <c r="N8" s="660"/>
      <c r="O8" s="660"/>
      <c r="P8" s="660"/>
      <c r="Q8" s="661"/>
      <c r="R8" s="662">
        <v>5397</v>
      </c>
      <c r="S8" s="665"/>
      <c r="T8" s="665"/>
      <c r="U8" s="665"/>
      <c r="V8" s="665"/>
      <c r="W8" s="665"/>
      <c r="X8" s="665"/>
      <c r="Y8" s="666"/>
      <c r="Z8" s="724">
        <v>0.1</v>
      </c>
      <c r="AA8" s="724"/>
      <c r="AB8" s="724"/>
      <c r="AC8" s="724"/>
      <c r="AD8" s="725">
        <v>5397</v>
      </c>
      <c r="AE8" s="725"/>
      <c r="AF8" s="725"/>
      <c r="AG8" s="725"/>
      <c r="AH8" s="725"/>
      <c r="AI8" s="725"/>
      <c r="AJ8" s="725"/>
      <c r="AK8" s="725"/>
      <c r="AL8" s="667">
        <v>0.1</v>
      </c>
      <c r="AM8" s="668"/>
      <c r="AN8" s="668"/>
      <c r="AO8" s="726"/>
      <c r="AP8" s="659" t="s">
        <v>240</v>
      </c>
      <c r="AQ8" s="660"/>
      <c r="AR8" s="660"/>
      <c r="AS8" s="660"/>
      <c r="AT8" s="660"/>
      <c r="AU8" s="660"/>
      <c r="AV8" s="660"/>
      <c r="AW8" s="660"/>
      <c r="AX8" s="660"/>
      <c r="AY8" s="660"/>
      <c r="AZ8" s="660"/>
      <c r="BA8" s="660"/>
      <c r="BB8" s="660"/>
      <c r="BC8" s="660"/>
      <c r="BD8" s="660"/>
      <c r="BE8" s="660"/>
      <c r="BF8" s="661"/>
      <c r="BG8" s="662">
        <v>23853</v>
      </c>
      <c r="BH8" s="665"/>
      <c r="BI8" s="665"/>
      <c r="BJ8" s="665"/>
      <c r="BK8" s="665"/>
      <c r="BL8" s="665"/>
      <c r="BM8" s="665"/>
      <c r="BN8" s="666"/>
      <c r="BO8" s="724">
        <v>1.4</v>
      </c>
      <c r="BP8" s="724"/>
      <c r="BQ8" s="724"/>
      <c r="BR8" s="724"/>
      <c r="BS8" s="670" t="s">
        <v>229</v>
      </c>
      <c r="BT8" s="665"/>
      <c r="BU8" s="665"/>
      <c r="BV8" s="665"/>
      <c r="BW8" s="665"/>
      <c r="BX8" s="665"/>
      <c r="BY8" s="665"/>
      <c r="BZ8" s="665"/>
      <c r="CA8" s="665"/>
      <c r="CB8" s="705"/>
      <c r="CD8" s="706" t="s">
        <v>241</v>
      </c>
      <c r="CE8" s="703"/>
      <c r="CF8" s="703"/>
      <c r="CG8" s="703"/>
      <c r="CH8" s="703"/>
      <c r="CI8" s="703"/>
      <c r="CJ8" s="703"/>
      <c r="CK8" s="703"/>
      <c r="CL8" s="703"/>
      <c r="CM8" s="703"/>
      <c r="CN8" s="703"/>
      <c r="CO8" s="703"/>
      <c r="CP8" s="703"/>
      <c r="CQ8" s="704"/>
      <c r="CR8" s="662">
        <v>1435731</v>
      </c>
      <c r="CS8" s="665"/>
      <c r="CT8" s="665"/>
      <c r="CU8" s="665"/>
      <c r="CV8" s="665"/>
      <c r="CW8" s="665"/>
      <c r="CX8" s="665"/>
      <c r="CY8" s="666"/>
      <c r="CZ8" s="724">
        <v>21.9</v>
      </c>
      <c r="DA8" s="724"/>
      <c r="DB8" s="724"/>
      <c r="DC8" s="724"/>
      <c r="DD8" s="670">
        <v>1928</v>
      </c>
      <c r="DE8" s="665"/>
      <c r="DF8" s="665"/>
      <c r="DG8" s="665"/>
      <c r="DH8" s="665"/>
      <c r="DI8" s="665"/>
      <c r="DJ8" s="665"/>
      <c r="DK8" s="665"/>
      <c r="DL8" s="665"/>
      <c r="DM8" s="665"/>
      <c r="DN8" s="665"/>
      <c r="DO8" s="665"/>
      <c r="DP8" s="666"/>
      <c r="DQ8" s="670">
        <v>829070</v>
      </c>
      <c r="DR8" s="665"/>
      <c r="DS8" s="665"/>
      <c r="DT8" s="665"/>
      <c r="DU8" s="665"/>
      <c r="DV8" s="665"/>
      <c r="DW8" s="665"/>
      <c r="DX8" s="665"/>
      <c r="DY8" s="665"/>
      <c r="DZ8" s="665"/>
      <c r="EA8" s="665"/>
      <c r="EB8" s="665"/>
      <c r="EC8" s="705"/>
    </row>
    <row r="9" spans="2:143" ht="11.25" customHeight="1" x14ac:dyDescent="0.15">
      <c r="B9" s="659" t="s">
        <v>242</v>
      </c>
      <c r="C9" s="660"/>
      <c r="D9" s="660"/>
      <c r="E9" s="660"/>
      <c r="F9" s="660"/>
      <c r="G9" s="660"/>
      <c r="H9" s="660"/>
      <c r="I9" s="660"/>
      <c r="J9" s="660"/>
      <c r="K9" s="660"/>
      <c r="L9" s="660"/>
      <c r="M9" s="660"/>
      <c r="N9" s="660"/>
      <c r="O9" s="660"/>
      <c r="P9" s="660"/>
      <c r="Q9" s="661"/>
      <c r="R9" s="662">
        <v>4959</v>
      </c>
      <c r="S9" s="665"/>
      <c r="T9" s="665"/>
      <c r="U9" s="665"/>
      <c r="V9" s="665"/>
      <c r="W9" s="665"/>
      <c r="X9" s="665"/>
      <c r="Y9" s="666"/>
      <c r="Z9" s="724">
        <v>0.1</v>
      </c>
      <c r="AA9" s="724"/>
      <c r="AB9" s="724"/>
      <c r="AC9" s="724"/>
      <c r="AD9" s="725">
        <v>4959</v>
      </c>
      <c r="AE9" s="725"/>
      <c r="AF9" s="725"/>
      <c r="AG9" s="725"/>
      <c r="AH9" s="725"/>
      <c r="AI9" s="725"/>
      <c r="AJ9" s="725"/>
      <c r="AK9" s="725"/>
      <c r="AL9" s="667">
        <v>0.1</v>
      </c>
      <c r="AM9" s="668"/>
      <c r="AN9" s="668"/>
      <c r="AO9" s="726"/>
      <c r="AP9" s="659" t="s">
        <v>243</v>
      </c>
      <c r="AQ9" s="660"/>
      <c r="AR9" s="660"/>
      <c r="AS9" s="660"/>
      <c r="AT9" s="660"/>
      <c r="AU9" s="660"/>
      <c r="AV9" s="660"/>
      <c r="AW9" s="660"/>
      <c r="AX9" s="660"/>
      <c r="AY9" s="660"/>
      <c r="AZ9" s="660"/>
      <c r="BA9" s="660"/>
      <c r="BB9" s="660"/>
      <c r="BC9" s="660"/>
      <c r="BD9" s="660"/>
      <c r="BE9" s="660"/>
      <c r="BF9" s="661"/>
      <c r="BG9" s="662">
        <v>545195</v>
      </c>
      <c r="BH9" s="665"/>
      <c r="BI9" s="665"/>
      <c r="BJ9" s="665"/>
      <c r="BK9" s="665"/>
      <c r="BL9" s="665"/>
      <c r="BM9" s="665"/>
      <c r="BN9" s="666"/>
      <c r="BO9" s="724">
        <v>30.9</v>
      </c>
      <c r="BP9" s="724"/>
      <c r="BQ9" s="724"/>
      <c r="BR9" s="724"/>
      <c r="BS9" s="670" t="s">
        <v>126</v>
      </c>
      <c r="BT9" s="665"/>
      <c r="BU9" s="665"/>
      <c r="BV9" s="665"/>
      <c r="BW9" s="665"/>
      <c r="BX9" s="665"/>
      <c r="BY9" s="665"/>
      <c r="BZ9" s="665"/>
      <c r="CA9" s="665"/>
      <c r="CB9" s="705"/>
      <c r="CD9" s="706" t="s">
        <v>244</v>
      </c>
      <c r="CE9" s="703"/>
      <c r="CF9" s="703"/>
      <c r="CG9" s="703"/>
      <c r="CH9" s="703"/>
      <c r="CI9" s="703"/>
      <c r="CJ9" s="703"/>
      <c r="CK9" s="703"/>
      <c r="CL9" s="703"/>
      <c r="CM9" s="703"/>
      <c r="CN9" s="703"/>
      <c r="CO9" s="703"/>
      <c r="CP9" s="703"/>
      <c r="CQ9" s="704"/>
      <c r="CR9" s="662">
        <v>372259</v>
      </c>
      <c r="CS9" s="665"/>
      <c r="CT9" s="665"/>
      <c r="CU9" s="665"/>
      <c r="CV9" s="665"/>
      <c r="CW9" s="665"/>
      <c r="CX9" s="665"/>
      <c r="CY9" s="666"/>
      <c r="CZ9" s="724">
        <v>5.7</v>
      </c>
      <c r="DA9" s="724"/>
      <c r="DB9" s="724"/>
      <c r="DC9" s="724"/>
      <c r="DD9" s="670">
        <v>19788</v>
      </c>
      <c r="DE9" s="665"/>
      <c r="DF9" s="665"/>
      <c r="DG9" s="665"/>
      <c r="DH9" s="665"/>
      <c r="DI9" s="665"/>
      <c r="DJ9" s="665"/>
      <c r="DK9" s="665"/>
      <c r="DL9" s="665"/>
      <c r="DM9" s="665"/>
      <c r="DN9" s="665"/>
      <c r="DO9" s="665"/>
      <c r="DP9" s="666"/>
      <c r="DQ9" s="670">
        <v>350676</v>
      </c>
      <c r="DR9" s="665"/>
      <c r="DS9" s="665"/>
      <c r="DT9" s="665"/>
      <c r="DU9" s="665"/>
      <c r="DV9" s="665"/>
      <c r="DW9" s="665"/>
      <c r="DX9" s="665"/>
      <c r="DY9" s="665"/>
      <c r="DZ9" s="665"/>
      <c r="EA9" s="665"/>
      <c r="EB9" s="665"/>
      <c r="EC9" s="705"/>
    </row>
    <row r="10" spans="2:143" ht="11.25" customHeight="1" x14ac:dyDescent="0.15">
      <c r="B10" s="659" t="s">
        <v>245</v>
      </c>
      <c r="C10" s="660"/>
      <c r="D10" s="660"/>
      <c r="E10" s="660"/>
      <c r="F10" s="660"/>
      <c r="G10" s="660"/>
      <c r="H10" s="660"/>
      <c r="I10" s="660"/>
      <c r="J10" s="660"/>
      <c r="K10" s="660"/>
      <c r="L10" s="660"/>
      <c r="M10" s="660"/>
      <c r="N10" s="660"/>
      <c r="O10" s="660"/>
      <c r="P10" s="660"/>
      <c r="Q10" s="661"/>
      <c r="R10" s="662" t="s">
        <v>126</v>
      </c>
      <c r="S10" s="665"/>
      <c r="T10" s="665"/>
      <c r="U10" s="665"/>
      <c r="V10" s="665"/>
      <c r="W10" s="665"/>
      <c r="X10" s="665"/>
      <c r="Y10" s="666"/>
      <c r="Z10" s="724" t="s">
        <v>126</v>
      </c>
      <c r="AA10" s="724"/>
      <c r="AB10" s="724"/>
      <c r="AC10" s="724"/>
      <c r="AD10" s="725" t="s">
        <v>126</v>
      </c>
      <c r="AE10" s="725"/>
      <c r="AF10" s="725"/>
      <c r="AG10" s="725"/>
      <c r="AH10" s="725"/>
      <c r="AI10" s="725"/>
      <c r="AJ10" s="725"/>
      <c r="AK10" s="725"/>
      <c r="AL10" s="667" t="s">
        <v>126</v>
      </c>
      <c r="AM10" s="668"/>
      <c r="AN10" s="668"/>
      <c r="AO10" s="726"/>
      <c r="AP10" s="659" t="s">
        <v>246</v>
      </c>
      <c r="AQ10" s="660"/>
      <c r="AR10" s="660"/>
      <c r="AS10" s="660"/>
      <c r="AT10" s="660"/>
      <c r="AU10" s="660"/>
      <c r="AV10" s="660"/>
      <c r="AW10" s="660"/>
      <c r="AX10" s="660"/>
      <c r="AY10" s="660"/>
      <c r="AZ10" s="660"/>
      <c r="BA10" s="660"/>
      <c r="BB10" s="660"/>
      <c r="BC10" s="660"/>
      <c r="BD10" s="660"/>
      <c r="BE10" s="660"/>
      <c r="BF10" s="661"/>
      <c r="BG10" s="662">
        <v>38088</v>
      </c>
      <c r="BH10" s="665"/>
      <c r="BI10" s="665"/>
      <c r="BJ10" s="665"/>
      <c r="BK10" s="665"/>
      <c r="BL10" s="665"/>
      <c r="BM10" s="665"/>
      <c r="BN10" s="666"/>
      <c r="BO10" s="724">
        <v>2.2000000000000002</v>
      </c>
      <c r="BP10" s="724"/>
      <c r="BQ10" s="724"/>
      <c r="BR10" s="724"/>
      <c r="BS10" s="670" t="s">
        <v>126</v>
      </c>
      <c r="BT10" s="665"/>
      <c r="BU10" s="665"/>
      <c r="BV10" s="665"/>
      <c r="BW10" s="665"/>
      <c r="BX10" s="665"/>
      <c r="BY10" s="665"/>
      <c r="BZ10" s="665"/>
      <c r="CA10" s="665"/>
      <c r="CB10" s="705"/>
      <c r="CD10" s="706" t="s">
        <v>247</v>
      </c>
      <c r="CE10" s="703"/>
      <c r="CF10" s="703"/>
      <c r="CG10" s="703"/>
      <c r="CH10" s="703"/>
      <c r="CI10" s="703"/>
      <c r="CJ10" s="703"/>
      <c r="CK10" s="703"/>
      <c r="CL10" s="703"/>
      <c r="CM10" s="703"/>
      <c r="CN10" s="703"/>
      <c r="CO10" s="703"/>
      <c r="CP10" s="703"/>
      <c r="CQ10" s="704"/>
      <c r="CR10" s="662" t="s">
        <v>126</v>
      </c>
      <c r="CS10" s="665"/>
      <c r="CT10" s="665"/>
      <c r="CU10" s="665"/>
      <c r="CV10" s="665"/>
      <c r="CW10" s="665"/>
      <c r="CX10" s="665"/>
      <c r="CY10" s="666"/>
      <c r="CZ10" s="724" t="s">
        <v>126</v>
      </c>
      <c r="DA10" s="724"/>
      <c r="DB10" s="724"/>
      <c r="DC10" s="724"/>
      <c r="DD10" s="670" t="s">
        <v>126</v>
      </c>
      <c r="DE10" s="665"/>
      <c r="DF10" s="665"/>
      <c r="DG10" s="665"/>
      <c r="DH10" s="665"/>
      <c r="DI10" s="665"/>
      <c r="DJ10" s="665"/>
      <c r="DK10" s="665"/>
      <c r="DL10" s="665"/>
      <c r="DM10" s="665"/>
      <c r="DN10" s="665"/>
      <c r="DO10" s="665"/>
      <c r="DP10" s="666"/>
      <c r="DQ10" s="670" t="s">
        <v>126</v>
      </c>
      <c r="DR10" s="665"/>
      <c r="DS10" s="665"/>
      <c r="DT10" s="665"/>
      <c r="DU10" s="665"/>
      <c r="DV10" s="665"/>
      <c r="DW10" s="665"/>
      <c r="DX10" s="665"/>
      <c r="DY10" s="665"/>
      <c r="DZ10" s="665"/>
      <c r="EA10" s="665"/>
      <c r="EB10" s="665"/>
      <c r="EC10" s="705"/>
    </row>
    <row r="11" spans="2:143" ht="11.25" customHeight="1" x14ac:dyDescent="0.15">
      <c r="B11" s="659" t="s">
        <v>248</v>
      </c>
      <c r="C11" s="660"/>
      <c r="D11" s="660"/>
      <c r="E11" s="660"/>
      <c r="F11" s="660"/>
      <c r="G11" s="660"/>
      <c r="H11" s="660"/>
      <c r="I11" s="660"/>
      <c r="J11" s="660"/>
      <c r="K11" s="660"/>
      <c r="L11" s="660"/>
      <c r="M11" s="660"/>
      <c r="N11" s="660"/>
      <c r="O11" s="660"/>
      <c r="P11" s="660"/>
      <c r="Q11" s="661"/>
      <c r="R11" s="662" t="s">
        <v>126</v>
      </c>
      <c r="S11" s="665"/>
      <c r="T11" s="665"/>
      <c r="U11" s="665"/>
      <c r="V11" s="665"/>
      <c r="W11" s="665"/>
      <c r="X11" s="665"/>
      <c r="Y11" s="666"/>
      <c r="Z11" s="724" t="s">
        <v>126</v>
      </c>
      <c r="AA11" s="724"/>
      <c r="AB11" s="724"/>
      <c r="AC11" s="724"/>
      <c r="AD11" s="725" t="s">
        <v>126</v>
      </c>
      <c r="AE11" s="725"/>
      <c r="AF11" s="725"/>
      <c r="AG11" s="725"/>
      <c r="AH11" s="725"/>
      <c r="AI11" s="725"/>
      <c r="AJ11" s="725"/>
      <c r="AK11" s="725"/>
      <c r="AL11" s="667" t="s">
        <v>229</v>
      </c>
      <c r="AM11" s="668"/>
      <c r="AN11" s="668"/>
      <c r="AO11" s="726"/>
      <c r="AP11" s="659" t="s">
        <v>249</v>
      </c>
      <c r="AQ11" s="660"/>
      <c r="AR11" s="660"/>
      <c r="AS11" s="660"/>
      <c r="AT11" s="660"/>
      <c r="AU11" s="660"/>
      <c r="AV11" s="660"/>
      <c r="AW11" s="660"/>
      <c r="AX11" s="660"/>
      <c r="AY11" s="660"/>
      <c r="AZ11" s="660"/>
      <c r="BA11" s="660"/>
      <c r="BB11" s="660"/>
      <c r="BC11" s="660"/>
      <c r="BD11" s="660"/>
      <c r="BE11" s="660"/>
      <c r="BF11" s="661"/>
      <c r="BG11" s="662">
        <v>68952</v>
      </c>
      <c r="BH11" s="665"/>
      <c r="BI11" s="665"/>
      <c r="BJ11" s="665"/>
      <c r="BK11" s="665"/>
      <c r="BL11" s="665"/>
      <c r="BM11" s="665"/>
      <c r="BN11" s="666"/>
      <c r="BO11" s="724">
        <v>3.9</v>
      </c>
      <c r="BP11" s="724"/>
      <c r="BQ11" s="724"/>
      <c r="BR11" s="724"/>
      <c r="BS11" s="670" t="s">
        <v>229</v>
      </c>
      <c r="BT11" s="665"/>
      <c r="BU11" s="665"/>
      <c r="BV11" s="665"/>
      <c r="BW11" s="665"/>
      <c r="BX11" s="665"/>
      <c r="BY11" s="665"/>
      <c r="BZ11" s="665"/>
      <c r="CA11" s="665"/>
      <c r="CB11" s="705"/>
      <c r="CD11" s="706" t="s">
        <v>250</v>
      </c>
      <c r="CE11" s="703"/>
      <c r="CF11" s="703"/>
      <c r="CG11" s="703"/>
      <c r="CH11" s="703"/>
      <c r="CI11" s="703"/>
      <c r="CJ11" s="703"/>
      <c r="CK11" s="703"/>
      <c r="CL11" s="703"/>
      <c r="CM11" s="703"/>
      <c r="CN11" s="703"/>
      <c r="CO11" s="703"/>
      <c r="CP11" s="703"/>
      <c r="CQ11" s="704"/>
      <c r="CR11" s="662">
        <v>128931</v>
      </c>
      <c r="CS11" s="665"/>
      <c r="CT11" s="665"/>
      <c r="CU11" s="665"/>
      <c r="CV11" s="665"/>
      <c r="CW11" s="665"/>
      <c r="CX11" s="665"/>
      <c r="CY11" s="666"/>
      <c r="CZ11" s="724">
        <v>2</v>
      </c>
      <c r="DA11" s="724"/>
      <c r="DB11" s="724"/>
      <c r="DC11" s="724"/>
      <c r="DD11" s="670" t="s">
        <v>126</v>
      </c>
      <c r="DE11" s="665"/>
      <c r="DF11" s="665"/>
      <c r="DG11" s="665"/>
      <c r="DH11" s="665"/>
      <c r="DI11" s="665"/>
      <c r="DJ11" s="665"/>
      <c r="DK11" s="665"/>
      <c r="DL11" s="665"/>
      <c r="DM11" s="665"/>
      <c r="DN11" s="665"/>
      <c r="DO11" s="665"/>
      <c r="DP11" s="666"/>
      <c r="DQ11" s="670">
        <v>95624</v>
      </c>
      <c r="DR11" s="665"/>
      <c r="DS11" s="665"/>
      <c r="DT11" s="665"/>
      <c r="DU11" s="665"/>
      <c r="DV11" s="665"/>
      <c r="DW11" s="665"/>
      <c r="DX11" s="665"/>
      <c r="DY11" s="665"/>
      <c r="DZ11" s="665"/>
      <c r="EA11" s="665"/>
      <c r="EB11" s="665"/>
      <c r="EC11" s="705"/>
    </row>
    <row r="12" spans="2:143" ht="11.25" customHeight="1" x14ac:dyDescent="0.15">
      <c r="B12" s="659" t="s">
        <v>251</v>
      </c>
      <c r="C12" s="660"/>
      <c r="D12" s="660"/>
      <c r="E12" s="660"/>
      <c r="F12" s="660"/>
      <c r="G12" s="660"/>
      <c r="H12" s="660"/>
      <c r="I12" s="660"/>
      <c r="J12" s="660"/>
      <c r="K12" s="660"/>
      <c r="L12" s="660"/>
      <c r="M12" s="660"/>
      <c r="N12" s="660"/>
      <c r="O12" s="660"/>
      <c r="P12" s="660"/>
      <c r="Q12" s="661"/>
      <c r="R12" s="662">
        <v>253873</v>
      </c>
      <c r="S12" s="665"/>
      <c r="T12" s="665"/>
      <c r="U12" s="665"/>
      <c r="V12" s="665"/>
      <c r="W12" s="665"/>
      <c r="X12" s="665"/>
      <c r="Y12" s="666"/>
      <c r="Z12" s="724">
        <v>3.7</v>
      </c>
      <c r="AA12" s="724"/>
      <c r="AB12" s="724"/>
      <c r="AC12" s="724"/>
      <c r="AD12" s="725">
        <v>253873</v>
      </c>
      <c r="AE12" s="725"/>
      <c r="AF12" s="725"/>
      <c r="AG12" s="725"/>
      <c r="AH12" s="725"/>
      <c r="AI12" s="725"/>
      <c r="AJ12" s="725"/>
      <c r="AK12" s="725"/>
      <c r="AL12" s="667">
        <v>6.6</v>
      </c>
      <c r="AM12" s="668"/>
      <c r="AN12" s="668"/>
      <c r="AO12" s="726"/>
      <c r="AP12" s="659" t="s">
        <v>252</v>
      </c>
      <c r="AQ12" s="660"/>
      <c r="AR12" s="660"/>
      <c r="AS12" s="660"/>
      <c r="AT12" s="660"/>
      <c r="AU12" s="660"/>
      <c r="AV12" s="660"/>
      <c r="AW12" s="660"/>
      <c r="AX12" s="660"/>
      <c r="AY12" s="660"/>
      <c r="AZ12" s="660"/>
      <c r="BA12" s="660"/>
      <c r="BB12" s="660"/>
      <c r="BC12" s="660"/>
      <c r="BD12" s="660"/>
      <c r="BE12" s="660"/>
      <c r="BF12" s="661"/>
      <c r="BG12" s="662">
        <v>948323</v>
      </c>
      <c r="BH12" s="665"/>
      <c r="BI12" s="665"/>
      <c r="BJ12" s="665"/>
      <c r="BK12" s="665"/>
      <c r="BL12" s="665"/>
      <c r="BM12" s="665"/>
      <c r="BN12" s="666"/>
      <c r="BO12" s="724">
        <v>53.8</v>
      </c>
      <c r="BP12" s="724"/>
      <c r="BQ12" s="724"/>
      <c r="BR12" s="724"/>
      <c r="BS12" s="670" t="s">
        <v>229</v>
      </c>
      <c r="BT12" s="665"/>
      <c r="BU12" s="665"/>
      <c r="BV12" s="665"/>
      <c r="BW12" s="665"/>
      <c r="BX12" s="665"/>
      <c r="BY12" s="665"/>
      <c r="BZ12" s="665"/>
      <c r="CA12" s="665"/>
      <c r="CB12" s="705"/>
      <c r="CD12" s="706" t="s">
        <v>253</v>
      </c>
      <c r="CE12" s="703"/>
      <c r="CF12" s="703"/>
      <c r="CG12" s="703"/>
      <c r="CH12" s="703"/>
      <c r="CI12" s="703"/>
      <c r="CJ12" s="703"/>
      <c r="CK12" s="703"/>
      <c r="CL12" s="703"/>
      <c r="CM12" s="703"/>
      <c r="CN12" s="703"/>
      <c r="CO12" s="703"/>
      <c r="CP12" s="703"/>
      <c r="CQ12" s="704"/>
      <c r="CR12" s="662">
        <v>58931</v>
      </c>
      <c r="CS12" s="665"/>
      <c r="CT12" s="665"/>
      <c r="CU12" s="665"/>
      <c r="CV12" s="665"/>
      <c r="CW12" s="665"/>
      <c r="CX12" s="665"/>
      <c r="CY12" s="666"/>
      <c r="CZ12" s="724">
        <v>0.9</v>
      </c>
      <c r="DA12" s="724"/>
      <c r="DB12" s="724"/>
      <c r="DC12" s="724"/>
      <c r="DD12" s="670">
        <v>944</v>
      </c>
      <c r="DE12" s="665"/>
      <c r="DF12" s="665"/>
      <c r="DG12" s="665"/>
      <c r="DH12" s="665"/>
      <c r="DI12" s="665"/>
      <c r="DJ12" s="665"/>
      <c r="DK12" s="665"/>
      <c r="DL12" s="665"/>
      <c r="DM12" s="665"/>
      <c r="DN12" s="665"/>
      <c r="DO12" s="665"/>
      <c r="DP12" s="666"/>
      <c r="DQ12" s="670">
        <v>57456</v>
      </c>
      <c r="DR12" s="665"/>
      <c r="DS12" s="665"/>
      <c r="DT12" s="665"/>
      <c r="DU12" s="665"/>
      <c r="DV12" s="665"/>
      <c r="DW12" s="665"/>
      <c r="DX12" s="665"/>
      <c r="DY12" s="665"/>
      <c r="DZ12" s="665"/>
      <c r="EA12" s="665"/>
      <c r="EB12" s="665"/>
      <c r="EC12" s="705"/>
    </row>
    <row r="13" spans="2:143" ht="11.25" customHeight="1" x14ac:dyDescent="0.15">
      <c r="B13" s="659" t="s">
        <v>254</v>
      </c>
      <c r="C13" s="660"/>
      <c r="D13" s="660"/>
      <c r="E13" s="660"/>
      <c r="F13" s="660"/>
      <c r="G13" s="660"/>
      <c r="H13" s="660"/>
      <c r="I13" s="660"/>
      <c r="J13" s="660"/>
      <c r="K13" s="660"/>
      <c r="L13" s="660"/>
      <c r="M13" s="660"/>
      <c r="N13" s="660"/>
      <c r="O13" s="660"/>
      <c r="P13" s="660"/>
      <c r="Q13" s="661"/>
      <c r="R13" s="662">
        <v>25395</v>
      </c>
      <c r="S13" s="665"/>
      <c r="T13" s="665"/>
      <c r="U13" s="665"/>
      <c r="V13" s="665"/>
      <c r="W13" s="665"/>
      <c r="X13" s="665"/>
      <c r="Y13" s="666"/>
      <c r="Z13" s="724">
        <v>0.4</v>
      </c>
      <c r="AA13" s="724"/>
      <c r="AB13" s="724"/>
      <c r="AC13" s="724"/>
      <c r="AD13" s="725">
        <v>25395</v>
      </c>
      <c r="AE13" s="725"/>
      <c r="AF13" s="725"/>
      <c r="AG13" s="725"/>
      <c r="AH13" s="725"/>
      <c r="AI13" s="725"/>
      <c r="AJ13" s="725"/>
      <c r="AK13" s="725"/>
      <c r="AL13" s="667">
        <v>0.7</v>
      </c>
      <c r="AM13" s="668"/>
      <c r="AN13" s="668"/>
      <c r="AO13" s="726"/>
      <c r="AP13" s="659" t="s">
        <v>255</v>
      </c>
      <c r="AQ13" s="660"/>
      <c r="AR13" s="660"/>
      <c r="AS13" s="660"/>
      <c r="AT13" s="660"/>
      <c r="AU13" s="660"/>
      <c r="AV13" s="660"/>
      <c r="AW13" s="660"/>
      <c r="AX13" s="660"/>
      <c r="AY13" s="660"/>
      <c r="AZ13" s="660"/>
      <c r="BA13" s="660"/>
      <c r="BB13" s="660"/>
      <c r="BC13" s="660"/>
      <c r="BD13" s="660"/>
      <c r="BE13" s="660"/>
      <c r="BF13" s="661"/>
      <c r="BG13" s="662">
        <v>941491</v>
      </c>
      <c r="BH13" s="665"/>
      <c r="BI13" s="665"/>
      <c r="BJ13" s="665"/>
      <c r="BK13" s="665"/>
      <c r="BL13" s="665"/>
      <c r="BM13" s="665"/>
      <c r="BN13" s="666"/>
      <c r="BO13" s="724">
        <v>53.4</v>
      </c>
      <c r="BP13" s="724"/>
      <c r="BQ13" s="724"/>
      <c r="BR13" s="724"/>
      <c r="BS13" s="670" t="s">
        <v>126</v>
      </c>
      <c r="BT13" s="665"/>
      <c r="BU13" s="665"/>
      <c r="BV13" s="665"/>
      <c r="BW13" s="665"/>
      <c r="BX13" s="665"/>
      <c r="BY13" s="665"/>
      <c r="BZ13" s="665"/>
      <c r="CA13" s="665"/>
      <c r="CB13" s="705"/>
      <c r="CD13" s="706" t="s">
        <v>256</v>
      </c>
      <c r="CE13" s="703"/>
      <c r="CF13" s="703"/>
      <c r="CG13" s="703"/>
      <c r="CH13" s="703"/>
      <c r="CI13" s="703"/>
      <c r="CJ13" s="703"/>
      <c r="CK13" s="703"/>
      <c r="CL13" s="703"/>
      <c r="CM13" s="703"/>
      <c r="CN13" s="703"/>
      <c r="CO13" s="703"/>
      <c r="CP13" s="703"/>
      <c r="CQ13" s="704"/>
      <c r="CR13" s="662">
        <v>425377</v>
      </c>
      <c r="CS13" s="665"/>
      <c r="CT13" s="665"/>
      <c r="CU13" s="665"/>
      <c r="CV13" s="665"/>
      <c r="CW13" s="665"/>
      <c r="CX13" s="665"/>
      <c r="CY13" s="666"/>
      <c r="CZ13" s="724">
        <v>6.5</v>
      </c>
      <c r="DA13" s="724"/>
      <c r="DB13" s="724"/>
      <c r="DC13" s="724"/>
      <c r="DD13" s="670">
        <v>213362</v>
      </c>
      <c r="DE13" s="665"/>
      <c r="DF13" s="665"/>
      <c r="DG13" s="665"/>
      <c r="DH13" s="665"/>
      <c r="DI13" s="665"/>
      <c r="DJ13" s="665"/>
      <c r="DK13" s="665"/>
      <c r="DL13" s="665"/>
      <c r="DM13" s="665"/>
      <c r="DN13" s="665"/>
      <c r="DO13" s="665"/>
      <c r="DP13" s="666"/>
      <c r="DQ13" s="670">
        <v>299518</v>
      </c>
      <c r="DR13" s="665"/>
      <c r="DS13" s="665"/>
      <c r="DT13" s="665"/>
      <c r="DU13" s="665"/>
      <c r="DV13" s="665"/>
      <c r="DW13" s="665"/>
      <c r="DX13" s="665"/>
      <c r="DY13" s="665"/>
      <c r="DZ13" s="665"/>
      <c r="EA13" s="665"/>
      <c r="EB13" s="665"/>
      <c r="EC13" s="705"/>
    </row>
    <row r="14" spans="2:143" ht="11.25" customHeight="1" x14ac:dyDescent="0.15">
      <c r="B14" s="659" t="s">
        <v>257</v>
      </c>
      <c r="C14" s="660"/>
      <c r="D14" s="660"/>
      <c r="E14" s="660"/>
      <c r="F14" s="660"/>
      <c r="G14" s="660"/>
      <c r="H14" s="660"/>
      <c r="I14" s="660"/>
      <c r="J14" s="660"/>
      <c r="K14" s="660"/>
      <c r="L14" s="660"/>
      <c r="M14" s="660"/>
      <c r="N14" s="660"/>
      <c r="O14" s="660"/>
      <c r="P14" s="660"/>
      <c r="Q14" s="661"/>
      <c r="R14" s="662" t="s">
        <v>126</v>
      </c>
      <c r="S14" s="665"/>
      <c r="T14" s="665"/>
      <c r="U14" s="665"/>
      <c r="V14" s="665"/>
      <c r="W14" s="665"/>
      <c r="X14" s="665"/>
      <c r="Y14" s="666"/>
      <c r="Z14" s="724" t="s">
        <v>126</v>
      </c>
      <c r="AA14" s="724"/>
      <c r="AB14" s="724"/>
      <c r="AC14" s="724"/>
      <c r="AD14" s="725" t="s">
        <v>126</v>
      </c>
      <c r="AE14" s="725"/>
      <c r="AF14" s="725"/>
      <c r="AG14" s="725"/>
      <c r="AH14" s="725"/>
      <c r="AI14" s="725"/>
      <c r="AJ14" s="725"/>
      <c r="AK14" s="725"/>
      <c r="AL14" s="667" t="s">
        <v>126</v>
      </c>
      <c r="AM14" s="668"/>
      <c r="AN14" s="668"/>
      <c r="AO14" s="726"/>
      <c r="AP14" s="659" t="s">
        <v>258</v>
      </c>
      <c r="AQ14" s="660"/>
      <c r="AR14" s="660"/>
      <c r="AS14" s="660"/>
      <c r="AT14" s="660"/>
      <c r="AU14" s="660"/>
      <c r="AV14" s="660"/>
      <c r="AW14" s="660"/>
      <c r="AX14" s="660"/>
      <c r="AY14" s="660"/>
      <c r="AZ14" s="660"/>
      <c r="BA14" s="660"/>
      <c r="BB14" s="660"/>
      <c r="BC14" s="660"/>
      <c r="BD14" s="660"/>
      <c r="BE14" s="660"/>
      <c r="BF14" s="661"/>
      <c r="BG14" s="662">
        <v>47311</v>
      </c>
      <c r="BH14" s="665"/>
      <c r="BI14" s="665"/>
      <c r="BJ14" s="665"/>
      <c r="BK14" s="665"/>
      <c r="BL14" s="665"/>
      <c r="BM14" s="665"/>
      <c r="BN14" s="666"/>
      <c r="BO14" s="724">
        <v>2.7</v>
      </c>
      <c r="BP14" s="724"/>
      <c r="BQ14" s="724"/>
      <c r="BR14" s="724"/>
      <c r="BS14" s="670" t="s">
        <v>126</v>
      </c>
      <c r="BT14" s="665"/>
      <c r="BU14" s="665"/>
      <c r="BV14" s="665"/>
      <c r="BW14" s="665"/>
      <c r="BX14" s="665"/>
      <c r="BY14" s="665"/>
      <c r="BZ14" s="665"/>
      <c r="CA14" s="665"/>
      <c r="CB14" s="705"/>
      <c r="CD14" s="706" t="s">
        <v>259</v>
      </c>
      <c r="CE14" s="703"/>
      <c r="CF14" s="703"/>
      <c r="CG14" s="703"/>
      <c r="CH14" s="703"/>
      <c r="CI14" s="703"/>
      <c r="CJ14" s="703"/>
      <c r="CK14" s="703"/>
      <c r="CL14" s="703"/>
      <c r="CM14" s="703"/>
      <c r="CN14" s="703"/>
      <c r="CO14" s="703"/>
      <c r="CP14" s="703"/>
      <c r="CQ14" s="704"/>
      <c r="CR14" s="662">
        <v>357979</v>
      </c>
      <c r="CS14" s="665"/>
      <c r="CT14" s="665"/>
      <c r="CU14" s="665"/>
      <c r="CV14" s="665"/>
      <c r="CW14" s="665"/>
      <c r="CX14" s="665"/>
      <c r="CY14" s="666"/>
      <c r="CZ14" s="724">
        <v>5.5</v>
      </c>
      <c r="DA14" s="724"/>
      <c r="DB14" s="724"/>
      <c r="DC14" s="724"/>
      <c r="DD14" s="670">
        <v>27993</v>
      </c>
      <c r="DE14" s="665"/>
      <c r="DF14" s="665"/>
      <c r="DG14" s="665"/>
      <c r="DH14" s="665"/>
      <c r="DI14" s="665"/>
      <c r="DJ14" s="665"/>
      <c r="DK14" s="665"/>
      <c r="DL14" s="665"/>
      <c r="DM14" s="665"/>
      <c r="DN14" s="665"/>
      <c r="DO14" s="665"/>
      <c r="DP14" s="666"/>
      <c r="DQ14" s="670">
        <v>332572</v>
      </c>
      <c r="DR14" s="665"/>
      <c r="DS14" s="665"/>
      <c r="DT14" s="665"/>
      <c r="DU14" s="665"/>
      <c r="DV14" s="665"/>
      <c r="DW14" s="665"/>
      <c r="DX14" s="665"/>
      <c r="DY14" s="665"/>
      <c r="DZ14" s="665"/>
      <c r="EA14" s="665"/>
      <c r="EB14" s="665"/>
      <c r="EC14" s="705"/>
    </row>
    <row r="15" spans="2:143" ht="11.25" customHeight="1" x14ac:dyDescent="0.15">
      <c r="B15" s="659" t="s">
        <v>260</v>
      </c>
      <c r="C15" s="660"/>
      <c r="D15" s="660"/>
      <c r="E15" s="660"/>
      <c r="F15" s="660"/>
      <c r="G15" s="660"/>
      <c r="H15" s="660"/>
      <c r="I15" s="660"/>
      <c r="J15" s="660"/>
      <c r="K15" s="660"/>
      <c r="L15" s="660"/>
      <c r="M15" s="660"/>
      <c r="N15" s="660"/>
      <c r="O15" s="660"/>
      <c r="P15" s="660"/>
      <c r="Q15" s="661"/>
      <c r="R15" s="662">
        <v>34362</v>
      </c>
      <c r="S15" s="665"/>
      <c r="T15" s="665"/>
      <c r="U15" s="665"/>
      <c r="V15" s="665"/>
      <c r="W15" s="665"/>
      <c r="X15" s="665"/>
      <c r="Y15" s="666"/>
      <c r="Z15" s="724">
        <v>0.5</v>
      </c>
      <c r="AA15" s="724"/>
      <c r="AB15" s="724"/>
      <c r="AC15" s="724"/>
      <c r="AD15" s="725">
        <v>34362</v>
      </c>
      <c r="AE15" s="725"/>
      <c r="AF15" s="725"/>
      <c r="AG15" s="725"/>
      <c r="AH15" s="725"/>
      <c r="AI15" s="725"/>
      <c r="AJ15" s="725"/>
      <c r="AK15" s="725"/>
      <c r="AL15" s="667">
        <v>0.9</v>
      </c>
      <c r="AM15" s="668"/>
      <c r="AN15" s="668"/>
      <c r="AO15" s="726"/>
      <c r="AP15" s="659" t="s">
        <v>261</v>
      </c>
      <c r="AQ15" s="660"/>
      <c r="AR15" s="660"/>
      <c r="AS15" s="660"/>
      <c r="AT15" s="660"/>
      <c r="AU15" s="660"/>
      <c r="AV15" s="660"/>
      <c r="AW15" s="660"/>
      <c r="AX15" s="660"/>
      <c r="AY15" s="660"/>
      <c r="AZ15" s="660"/>
      <c r="BA15" s="660"/>
      <c r="BB15" s="660"/>
      <c r="BC15" s="660"/>
      <c r="BD15" s="660"/>
      <c r="BE15" s="660"/>
      <c r="BF15" s="661"/>
      <c r="BG15" s="662">
        <v>90535</v>
      </c>
      <c r="BH15" s="665"/>
      <c r="BI15" s="665"/>
      <c r="BJ15" s="665"/>
      <c r="BK15" s="665"/>
      <c r="BL15" s="665"/>
      <c r="BM15" s="665"/>
      <c r="BN15" s="666"/>
      <c r="BO15" s="724">
        <v>5.0999999999999996</v>
      </c>
      <c r="BP15" s="724"/>
      <c r="BQ15" s="724"/>
      <c r="BR15" s="724"/>
      <c r="BS15" s="670" t="s">
        <v>126</v>
      </c>
      <c r="BT15" s="665"/>
      <c r="BU15" s="665"/>
      <c r="BV15" s="665"/>
      <c r="BW15" s="665"/>
      <c r="BX15" s="665"/>
      <c r="BY15" s="665"/>
      <c r="BZ15" s="665"/>
      <c r="CA15" s="665"/>
      <c r="CB15" s="705"/>
      <c r="CD15" s="706" t="s">
        <v>262</v>
      </c>
      <c r="CE15" s="703"/>
      <c r="CF15" s="703"/>
      <c r="CG15" s="703"/>
      <c r="CH15" s="703"/>
      <c r="CI15" s="703"/>
      <c r="CJ15" s="703"/>
      <c r="CK15" s="703"/>
      <c r="CL15" s="703"/>
      <c r="CM15" s="703"/>
      <c r="CN15" s="703"/>
      <c r="CO15" s="703"/>
      <c r="CP15" s="703"/>
      <c r="CQ15" s="704"/>
      <c r="CR15" s="662">
        <v>586443</v>
      </c>
      <c r="CS15" s="665"/>
      <c r="CT15" s="665"/>
      <c r="CU15" s="665"/>
      <c r="CV15" s="665"/>
      <c r="CW15" s="665"/>
      <c r="CX15" s="665"/>
      <c r="CY15" s="666"/>
      <c r="CZ15" s="724">
        <v>8.9</v>
      </c>
      <c r="DA15" s="724"/>
      <c r="DB15" s="724"/>
      <c r="DC15" s="724"/>
      <c r="DD15" s="670">
        <v>65477</v>
      </c>
      <c r="DE15" s="665"/>
      <c r="DF15" s="665"/>
      <c r="DG15" s="665"/>
      <c r="DH15" s="665"/>
      <c r="DI15" s="665"/>
      <c r="DJ15" s="665"/>
      <c r="DK15" s="665"/>
      <c r="DL15" s="665"/>
      <c r="DM15" s="665"/>
      <c r="DN15" s="665"/>
      <c r="DO15" s="665"/>
      <c r="DP15" s="666"/>
      <c r="DQ15" s="670">
        <v>467532</v>
      </c>
      <c r="DR15" s="665"/>
      <c r="DS15" s="665"/>
      <c r="DT15" s="665"/>
      <c r="DU15" s="665"/>
      <c r="DV15" s="665"/>
      <c r="DW15" s="665"/>
      <c r="DX15" s="665"/>
      <c r="DY15" s="665"/>
      <c r="DZ15" s="665"/>
      <c r="EA15" s="665"/>
      <c r="EB15" s="665"/>
      <c r="EC15" s="705"/>
    </row>
    <row r="16" spans="2:143" ht="11.25" customHeight="1" x14ac:dyDescent="0.15">
      <c r="B16" s="659" t="s">
        <v>263</v>
      </c>
      <c r="C16" s="660"/>
      <c r="D16" s="660"/>
      <c r="E16" s="660"/>
      <c r="F16" s="660"/>
      <c r="G16" s="660"/>
      <c r="H16" s="660"/>
      <c r="I16" s="660"/>
      <c r="J16" s="660"/>
      <c r="K16" s="660"/>
      <c r="L16" s="660"/>
      <c r="M16" s="660"/>
      <c r="N16" s="660"/>
      <c r="O16" s="660"/>
      <c r="P16" s="660"/>
      <c r="Q16" s="661"/>
      <c r="R16" s="662" t="s">
        <v>126</v>
      </c>
      <c r="S16" s="665"/>
      <c r="T16" s="665"/>
      <c r="U16" s="665"/>
      <c r="V16" s="665"/>
      <c r="W16" s="665"/>
      <c r="X16" s="665"/>
      <c r="Y16" s="666"/>
      <c r="Z16" s="724" t="s">
        <v>126</v>
      </c>
      <c r="AA16" s="724"/>
      <c r="AB16" s="724"/>
      <c r="AC16" s="724"/>
      <c r="AD16" s="725" t="s">
        <v>229</v>
      </c>
      <c r="AE16" s="725"/>
      <c r="AF16" s="725"/>
      <c r="AG16" s="725"/>
      <c r="AH16" s="725"/>
      <c r="AI16" s="725"/>
      <c r="AJ16" s="725"/>
      <c r="AK16" s="725"/>
      <c r="AL16" s="667" t="s">
        <v>126</v>
      </c>
      <c r="AM16" s="668"/>
      <c r="AN16" s="668"/>
      <c r="AO16" s="726"/>
      <c r="AP16" s="659" t="s">
        <v>264</v>
      </c>
      <c r="AQ16" s="660"/>
      <c r="AR16" s="660"/>
      <c r="AS16" s="660"/>
      <c r="AT16" s="660"/>
      <c r="AU16" s="660"/>
      <c r="AV16" s="660"/>
      <c r="AW16" s="660"/>
      <c r="AX16" s="660"/>
      <c r="AY16" s="660"/>
      <c r="AZ16" s="660"/>
      <c r="BA16" s="660"/>
      <c r="BB16" s="660"/>
      <c r="BC16" s="660"/>
      <c r="BD16" s="660"/>
      <c r="BE16" s="660"/>
      <c r="BF16" s="661"/>
      <c r="BG16" s="662" t="s">
        <v>229</v>
      </c>
      <c r="BH16" s="665"/>
      <c r="BI16" s="665"/>
      <c r="BJ16" s="665"/>
      <c r="BK16" s="665"/>
      <c r="BL16" s="665"/>
      <c r="BM16" s="665"/>
      <c r="BN16" s="666"/>
      <c r="BO16" s="724" t="s">
        <v>126</v>
      </c>
      <c r="BP16" s="724"/>
      <c r="BQ16" s="724"/>
      <c r="BR16" s="724"/>
      <c r="BS16" s="670" t="s">
        <v>126</v>
      </c>
      <c r="BT16" s="665"/>
      <c r="BU16" s="665"/>
      <c r="BV16" s="665"/>
      <c r="BW16" s="665"/>
      <c r="BX16" s="665"/>
      <c r="BY16" s="665"/>
      <c r="BZ16" s="665"/>
      <c r="CA16" s="665"/>
      <c r="CB16" s="705"/>
      <c r="CD16" s="706" t="s">
        <v>265</v>
      </c>
      <c r="CE16" s="703"/>
      <c r="CF16" s="703"/>
      <c r="CG16" s="703"/>
      <c r="CH16" s="703"/>
      <c r="CI16" s="703"/>
      <c r="CJ16" s="703"/>
      <c r="CK16" s="703"/>
      <c r="CL16" s="703"/>
      <c r="CM16" s="703"/>
      <c r="CN16" s="703"/>
      <c r="CO16" s="703"/>
      <c r="CP16" s="703"/>
      <c r="CQ16" s="704"/>
      <c r="CR16" s="662" t="s">
        <v>126</v>
      </c>
      <c r="CS16" s="665"/>
      <c r="CT16" s="665"/>
      <c r="CU16" s="665"/>
      <c r="CV16" s="665"/>
      <c r="CW16" s="665"/>
      <c r="CX16" s="665"/>
      <c r="CY16" s="666"/>
      <c r="CZ16" s="724" t="s">
        <v>229</v>
      </c>
      <c r="DA16" s="724"/>
      <c r="DB16" s="724"/>
      <c r="DC16" s="724"/>
      <c r="DD16" s="670" t="s">
        <v>126</v>
      </c>
      <c r="DE16" s="665"/>
      <c r="DF16" s="665"/>
      <c r="DG16" s="665"/>
      <c r="DH16" s="665"/>
      <c r="DI16" s="665"/>
      <c r="DJ16" s="665"/>
      <c r="DK16" s="665"/>
      <c r="DL16" s="665"/>
      <c r="DM16" s="665"/>
      <c r="DN16" s="665"/>
      <c r="DO16" s="665"/>
      <c r="DP16" s="666"/>
      <c r="DQ16" s="670" t="s">
        <v>126</v>
      </c>
      <c r="DR16" s="665"/>
      <c r="DS16" s="665"/>
      <c r="DT16" s="665"/>
      <c r="DU16" s="665"/>
      <c r="DV16" s="665"/>
      <c r="DW16" s="665"/>
      <c r="DX16" s="665"/>
      <c r="DY16" s="665"/>
      <c r="DZ16" s="665"/>
      <c r="EA16" s="665"/>
      <c r="EB16" s="665"/>
      <c r="EC16" s="705"/>
    </row>
    <row r="17" spans="2:133" ht="11.25" customHeight="1" x14ac:dyDescent="0.15">
      <c r="B17" s="659" t="s">
        <v>266</v>
      </c>
      <c r="C17" s="660"/>
      <c r="D17" s="660"/>
      <c r="E17" s="660"/>
      <c r="F17" s="660"/>
      <c r="G17" s="660"/>
      <c r="H17" s="660"/>
      <c r="I17" s="660"/>
      <c r="J17" s="660"/>
      <c r="K17" s="660"/>
      <c r="L17" s="660"/>
      <c r="M17" s="660"/>
      <c r="N17" s="660"/>
      <c r="O17" s="660"/>
      <c r="P17" s="660"/>
      <c r="Q17" s="661"/>
      <c r="R17" s="662">
        <v>8828</v>
      </c>
      <c r="S17" s="665"/>
      <c r="T17" s="665"/>
      <c r="U17" s="665"/>
      <c r="V17" s="665"/>
      <c r="W17" s="665"/>
      <c r="X17" s="665"/>
      <c r="Y17" s="666"/>
      <c r="Z17" s="724">
        <v>0.1</v>
      </c>
      <c r="AA17" s="724"/>
      <c r="AB17" s="724"/>
      <c r="AC17" s="724"/>
      <c r="AD17" s="725">
        <v>8828</v>
      </c>
      <c r="AE17" s="725"/>
      <c r="AF17" s="725"/>
      <c r="AG17" s="725"/>
      <c r="AH17" s="725"/>
      <c r="AI17" s="725"/>
      <c r="AJ17" s="725"/>
      <c r="AK17" s="725"/>
      <c r="AL17" s="667">
        <v>0.2</v>
      </c>
      <c r="AM17" s="668"/>
      <c r="AN17" s="668"/>
      <c r="AO17" s="726"/>
      <c r="AP17" s="659" t="s">
        <v>267</v>
      </c>
      <c r="AQ17" s="660"/>
      <c r="AR17" s="660"/>
      <c r="AS17" s="660"/>
      <c r="AT17" s="660"/>
      <c r="AU17" s="660"/>
      <c r="AV17" s="660"/>
      <c r="AW17" s="660"/>
      <c r="AX17" s="660"/>
      <c r="AY17" s="660"/>
      <c r="AZ17" s="660"/>
      <c r="BA17" s="660"/>
      <c r="BB17" s="660"/>
      <c r="BC17" s="660"/>
      <c r="BD17" s="660"/>
      <c r="BE17" s="660"/>
      <c r="BF17" s="661"/>
      <c r="BG17" s="662" t="s">
        <v>126</v>
      </c>
      <c r="BH17" s="665"/>
      <c r="BI17" s="665"/>
      <c r="BJ17" s="665"/>
      <c r="BK17" s="665"/>
      <c r="BL17" s="665"/>
      <c r="BM17" s="665"/>
      <c r="BN17" s="666"/>
      <c r="BO17" s="724" t="s">
        <v>126</v>
      </c>
      <c r="BP17" s="724"/>
      <c r="BQ17" s="724"/>
      <c r="BR17" s="724"/>
      <c r="BS17" s="670" t="s">
        <v>126</v>
      </c>
      <c r="BT17" s="665"/>
      <c r="BU17" s="665"/>
      <c r="BV17" s="665"/>
      <c r="BW17" s="665"/>
      <c r="BX17" s="665"/>
      <c r="BY17" s="665"/>
      <c r="BZ17" s="665"/>
      <c r="CA17" s="665"/>
      <c r="CB17" s="705"/>
      <c r="CD17" s="706" t="s">
        <v>268</v>
      </c>
      <c r="CE17" s="703"/>
      <c r="CF17" s="703"/>
      <c r="CG17" s="703"/>
      <c r="CH17" s="703"/>
      <c r="CI17" s="703"/>
      <c r="CJ17" s="703"/>
      <c r="CK17" s="703"/>
      <c r="CL17" s="703"/>
      <c r="CM17" s="703"/>
      <c r="CN17" s="703"/>
      <c r="CO17" s="703"/>
      <c r="CP17" s="703"/>
      <c r="CQ17" s="704"/>
      <c r="CR17" s="662">
        <v>711035</v>
      </c>
      <c r="CS17" s="665"/>
      <c r="CT17" s="665"/>
      <c r="CU17" s="665"/>
      <c r="CV17" s="665"/>
      <c r="CW17" s="665"/>
      <c r="CX17" s="665"/>
      <c r="CY17" s="666"/>
      <c r="CZ17" s="724">
        <v>10.8</v>
      </c>
      <c r="DA17" s="724"/>
      <c r="DB17" s="724"/>
      <c r="DC17" s="724"/>
      <c r="DD17" s="670" t="s">
        <v>126</v>
      </c>
      <c r="DE17" s="665"/>
      <c r="DF17" s="665"/>
      <c r="DG17" s="665"/>
      <c r="DH17" s="665"/>
      <c r="DI17" s="665"/>
      <c r="DJ17" s="665"/>
      <c r="DK17" s="665"/>
      <c r="DL17" s="665"/>
      <c r="DM17" s="665"/>
      <c r="DN17" s="665"/>
      <c r="DO17" s="665"/>
      <c r="DP17" s="666"/>
      <c r="DQ17" s="670">
        <v>703149</v>
      </c>
      <c r="DR17" s="665"/>
      <c r="DS17" s="665"/>
      <c r="DT17" s="665"/>
      <c r="DU17" s="665"/>
      <c r="DV17" s="665"/>
      <c r="DW17" s="665"/>
      <c r="DX17" s="665"/>
      <c r="DY17" s="665"/>
      <c r="DZ17" s="665"/>
      <c r="EA17" s="665"/>
      <c r="EB17" s="665"/>
      <c r="EC17" s="705"/>
    </row>
    <row r="18" spans="2:133" ht="11.25" customHeight="1" x14ac:dyDescent="0.15">
      <c r="B18" s="659" t="s">
        <v>269</v>
      </c>
      <c r="C18" s="660"/>
      <c r="D18" s="660"/>
      <c r="E18" s="660"/>
      <c r="F18" s="660"/>
      <c r="G18" s="660"/>
      <c r="H18" s="660"/>
      <c r="I18" s="660"/>
      <c r="J18" s="660"/>
      <c r="K18" s="660"/>
      <c r="L18" s="660"/>
      <c r="M18" s="660"/>
      <c r="N18" s="660"/>
      <c r="O18" s="660"/>
      <c r="P18" s="660"/>
      <c r="Q18" s="661"/>
      <c r="R18" s="662">
        <v>1819566</v>
      </c>
      <c r="S18" s="665"/>
      <c r="T18" s="665"/>
      <c r="U18" s="665"/>
      <c r="V18" s="665"/>
      <c r="W18" s="665"/>
      <c r="X18" s="665"/>
      <c r="Y18" s="666"/>
      <c r="Z18" s="724">
        <v>26.3</v>
      </c>
      <c r="AA18" s="724"/>
      <c r="AB18" s="724"/>
      <c r="AC18" s="724"/>
      <c r="AD18" s="725">
        <v>1645083</v>
      </c>
      <c r="AE18" s="725"/>
      <c r="AF18" s="725"/>
      <c r="AG18" s="725"/>
      <c r="AH18" s="725"/>
      <c r="AI18" s="725"/>
      <c r="AJ18" s="725"/>
      <c r="AK18" s="725"/>
      <c r="AL18" s="667">
        <v>42.6</v>
      </c>
      <c r="AM18" s="668"/>
      <c r="AN18" s="668"/>
      <c r="AO18" s="726"/>
      <c r="AP18" s="659" t="s">
        <v>270</v>
      </c>
      <c r="AQ18" s="660"/>
      <c r="AR18" s="660"/>
      <c r="AS18" s="660"/>
      <c r="AT18" s="660"/>
      <c r="AU18" s="660"/>
      <c r="AV18" s="660"/>
      <c r="AW18" s="660"/>
      <c r="AX18" s="660"/>
      <c r="AY18" s="660"/>
      <c r="AZ18" s="660"/>
      <c r="BA18" s="660"/>
      <c r="BB18" s="660"/>
      <c r="BC18" s="660"/>
      <c r="BD18" s="660"/>
      <c r="BE18" s="660"/>
      <c r="BF18" s="661"/>
      <c r="BG18" s="662" t="s">
        <v>229</v>
      </c>
      <c r="BH18" s="665"/>
      <c r="BI18" s="665"/>
      <c r="BJ18" s="665"/>
      <c r="BK18" s="665"/>
      <c r="BL18" s="665"/>
      <c r="BM18" s="665"/>
      <c r="BN18" s="666"/>
      <c r="BO18" s="724" t="s">
        <v>126</v>
      </c>
      <c r="BP18" s="724"/>
      <c r="BQ18" s="724"/>
      <c r="BR18" s="724"/>
      <c r="BS18" s="670" t="s">
        <v>126</v>
      </c>
      <c r="BT18" s="665"/>
      <c r="BU18" s="665"/>
      <c r="BV18" s="665"/>
      <c r="BW18" s="665"/>
      <c r="BX18" s="665"/>
      <c r="BY18" s="665"/>
      <c r="BZ18" s="665"/>
      <c r="CA18" s="665"/>
      <c r="CB18" s="705"/>
      <c r="CD18" s="706" t="s">
        <v>271</v>
      </c>
      <c r="CE18" s="703"/>
      <c r="CF18" s="703"/>
      <c r="CG18" s="703"/>
      <c r="CH18" s="703"/>
      <c r="CI18" s="703"/>
      <c r="CJ18" s="703"/>
      <c r="CK18" s="703"/>
      <c r="CL18" s="703"/>
      <c r="CM18" s="703"/>
      <c r="CN18" s="703"/>
      <c r="CO18" s="703"/>
      <c r="CP18" s="703"/>
      <c r="CQ18" s="704"/>
      <c r="CR18" s="662" t="s">
        <v>229</v>
      </c>
      <c r="CS18" s="665"/>
      <c r="CT18" s="665"/>
      <c r="CU18" s="665"/>
      <c r="CV18" s="665"/>
      <c r="CW18" s="665"/>
      <c r="CX18" s="665"/>
      <c r="CY18" s="666"/>
      <c r="CZ18" s="724" t="s">
        <v>126</v>
      </c>
      <c r="DA18" s="724"/>
      <c r="DB18" s="724"/>
      <c r="DC18" s="724"/>
      <c r="DD18" s="670" t="s">
        <v>126</v>
      </c>
      <c r="DE18" s="665"/>
      <c r="DF18" s="665"/>
      <c r="DG18" s="665"/>
      <c r="DH18" s="665"/>
      <c r="DI18" s="665"/>
      <c r="DJ18" s="665"/>
      <c r="DK18" s="665"/>
      <c r="DL18" s="665"/>
      <c r="DM18" s="665"/>
      <c r="DN18" s="665"/>
      <c r="DO18" s="665"/>
      <c r="DP18" s="666"/>
      <c r="DQ18" s="670" t="s">
        <v>229</v>
      </c>
      <c r="DR18" s="665"/>
      <c r="DS18" s="665"/>
      <c r="DT18" s="665"/>
      <c r="DU18" s="665"/>
      <c r="DV18" s="665"/>
      <c r="DW18" s="665"/>
      <c r="DX18" s="665"/>
      <c r="DY18" s="665"/>
      <c r="DZ18" s="665"/>
      <c r="EA18" s="665"/>
      <c r="EB18" s="665"/>
      <c r="EC18" s="705"/>
    </row>
    <row r="19" spans="2:133" ht="11.25" customHeight="1" x14ac:dyDescent="0.15">
      <c r="B19" s="659" t="s">
        <v>272</v>
      </c>
      <c r="C19" s="660"/>
      <c r="D19" s="660"/>
      <c r="E19" s="660"/>
      <c r="F19" s="660"/>
      <c r="G19" s="660"/>
      <c r="H19" s="660"/>
      <c r="I19" s="660"/>
      <c r="J19" s="660"/>
      <c r="K19" s="660"/>
      <c r="L19" s="660"/>
      <c r="M19" s="660"/>
      <c r="N19" s="660"/>
      <c r="O19" s="660"/>
      <c r="P19" s="660"/>
      <c r="Q19" s="661"/>
      <c r="R19" s="662">
        <v>1645083</v>
      </c>
      <c r="S19" s="665"/>
      <c r="T19" s="665"/>
      <c r="U19" s="665"/>
      <c r="V19" s="665"/>
      <c r="W19" s="665"/>
      <c r="X19" s="665"/>
      <c r="Y19" s="666"/>
      <c r="Z19" s="724">
        <v>23.8</v>
      </c>
      <c r="AA19" s="724"/>
      <c r="AB19" s="724"/>
      <c r="AC19" s="724"/>
      <c r="AD19" s="725">
        <v>1645083</v>
      </c>
      <c r="AE19" s="725"/>
      <c r="AF19" s="725"/>
      <c r="AG19" s="725"/>
      <c r="AH19" s="725"/>
      <c r="AI19" s="725"/>
      <c r="AJ19" s="725"/>
      <c r="AK19" s="725"/>
      <c r="AL19" s="667">
        <v>42.6</v>
      </c>
      <c r="AM19" s="668"/>
      <c r="AN19" s="668"/>
      <c r="AO19" s="726"/>
      <c r="AP19" s="659" t="s">
        <v>273</v>
      </c>
      <c r="AQ19" s="660"/>
      <c r="AR19" s="660"/>
      <c r="AS19" s="660"/>
      <c r="AT19" s="660"/>
      <c r="AU19" s="660"/>
      <c r="AV19" s="660"/>
      <c r="AW19" s="660"/>
      <c r="AX19" s="660"/>
      <c r="AY19" s="660"/>
      <c r="AZ19" s="660"/>
      <c r="BA19" s="660"/>
      <c r="BB19" s="660"/>
      <c r="BC19" s="660"/>
      <c r="BD19" s="660"/>
      <c r="BE19" s="660"/>
      <c r="BF19" s="661"/>
      <c r="BG19" s="662" t="s">
        <v>229</v>
      </c>
      <c r="BH19" s="665"/>
      <c r="BI19" s="665"/>
      <c r="BJ19" s="665"/>
      <c r="BK19" s="665"/>
      <c r="BL19" s="665"/>
      <c r="BM19" s="665"/>
      <c r="BN19" s="666"/>
      <c r="BO19" s="724" t="s">
        <v>126</v>
      </c>
      <c r="BP19" s="724"/>
      <c r="BQ19" s="724"/>
      <c r="BR19" s="724"/>
      <c r="BS19" s="670" t="s">
        <v>126</v>
      </c>
      <c r="BT19" s="665"/>
      <c r="BU19" s="665"/>
      <c r="BV19" s="665"/>
      <c r="BW19" s="665"/>
      <c r="BX19" s="665"/>
      <c r="BY19" s="665"/>
      <c r="BZ19" s="665"/>
      <c r="CA19" s="665"/>
      <c r="CB19" s="705"/>
      <c r="CD19" s="706" t="s">
        <v>274</v>
      </c>
      <c r="CE19" s="703"/>
      <c r="CF19" s="703"/>
      <c r="CG19" s="703"/>
      <c r="CH19" s="703"/>
      <c r="CI19" s="703"/>
      <c r="CJ19" s="703"/>
      <c r="CK19" s="703"/>
      <c r="CL19" s="703"/>
      <c r="CM19" s="703"/>
      <c r="CN19" s="703"/>
      <c r="CO19" s="703"/>
      <c r="CP19" s="703"/>
      <c r="CQ19" s="704"/>
      <c r="CR19" s="662" t="s">
        <v>126</v>
      </c>
      <c r="CS19" s="665"/>
      <c r="CT19" s="665"/>
      <c r="CU19" s="665"/>
      <c r="CV19" s="665"/>
      <c r="CW19" s="665"/>
      <c r="CX19" s="665"/>
      <c r="CY19" s="666"/>
      <c r="CZ19" s="724" t="s">
        <v>229</v>
      </c>
      <c r="DA19" s="724"/>
      <c r="DB19" s="724"/>
      <c r="DC19" s="724"/>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5"/>
    </row>
    <row r="20" spans="2:133" ht="11.25" customHeight="1" x14ac:dyDescent="0.15">
      <c r="B20" s="659" t="s">
        <v>275</v>
      </c>
      <c r="C20" s="660"/>
      <c r="D20" s="660"/>
      <c r="E20" s="660"/>
      <c r="F20" s="660"/>
      <c r="G20" s="660"/>
      <c r="H20" s="660"/>
      <c r="I20" s="660"/>
      <c r="J20" s="660"/>
      <c r="K20" s="660"/>
      <c r="L20" s="660"/>
      <c r="M20" s="660"/>
      <c r="N20" s="660"/>
      <c r="O20" s="660"/>
      <c r="P20" s="660"/>
      <c r="Q20" s="661"/>
      <c r="R20" s="662">
        <v>174483</v>
      </c>
      <c r="S20" s="665"/>
      <c r="T20" s="665"/>
      <c r="U20" s="665"/>
      <c r="V20" s="665"/>
      <c r="W20" s="665"/>
      <c r="X20" s="665"/>
      <c r="Y20" s="666"/>
      <c r="Z20" s="724">
        <v>2.5</v>
      </c>
      <c r="AA20" s="724"/>
      <c r="AB20" s="724"/>
      <c r="AC20" s="724"/>
      <c r="AD20" s="725" t="s">
        <v>229</v>
      </c>
      <c r="AE20" s="725"/>
      <c r="AF20" s="725"/>
      <c r="AG20" s="725"/>
      <c r="AH20" s="725"/>
      <c r="AI20" s="725"/>
      <c r="AJ20" s="725"/>
      <c r="AK20" s="725"/>
      <c r="AL20" s="667" t="s">
        <v>126</v>
      </c>
      <c r="AM20" s="668"/>
      <c r="AN20" s="668"/>
      <c r="AO20" s="726"/>
      <c r="AP20" s="659" t="s">
        <v>276</v>
      </c>
      <c r="AQ20" s="660"/>
      <c r="AR20" s="660"/>
      <c r="AS20" s="660"/>
      <c r="AT20" s="660"/>
      <c r="AU20" s="660"/>
      <c r="AV20" s="660"/>
      <c r="AW20" s="660"/>
      <c r="AX20" s="660"/>
      <c r="AY20" s="660"/>
      <c r="AZ20" s="660"/>
      <c r="BA20" s="660"/>
      <c r="BB20" s="660"/>
      <c r="BC20" s="660"/>
      <c r="BD20" s="660"/>
      <c r="BE20" s="660"/>
      <c r="BF20" s="661"/>
      <c r="BG20" s="662" t="s">
        <v>126</v>
      </c>
      <c r="BH20" s="665"/>
      <c r="BI20" s="665"/>
      <c r="BJ20" s="665"/>
      <c r="BK20" s="665"/>
      <c r="BL20" s="665"/>
      <c r="BM20" s="665"/>
      <c r="BN20" s="666"/>
      <c r="BO20" s="724" t="s">
        <v>126</v>
      </c>
      <c r="BP20" s="724"/>
      <c r="BQ20" s="724"/>
      <c r="BR20" s="724"/>
      <c r="BS20" s="670" t="s">
        <v>126</v>
      </c>
      <c r="BT20" s="665"/>
      <c r="BU20" s="665"/>
      <c r="BV20" s="665"/>
      <c r="BW20" s="665"/>
      <c r="BX20" s="665"/>
      <c r="BY20" s="665"/>
      <c r="BZ20" s="665"/>
      <c r="CA20" s="665"/>
      <c r="CB20" s="705"/>
      <c r="CD20" s="706" t="s">
        <v>277</v>
      </c>
      <c r="CE20" s="703"/>
      <c r="CF20" s="703"/>
      <c r="CG20" s="703"/>
      <c r="CH20" s="703"/>
      <c r="CI20" s="703"/>
      <c r="CJ20" s="703"/>
      <c r="CK20" s="703"/>
      <c r="CL20" s="703"/>
      <c r="CM20" s="703"/>
      <c r="CN20" s="703"/>
      <c r="CO20" s="703"/>
      <c r="CP20" s="703"/>
      <c r="CQ20" s="704"/>
      <c r="CR20" s="662">
        <v>6554436</v>
      </c>
      <c r="CS20" s="665"/>
      <c r="CT20" s="665"/>
      <c r="CU20" s="665"/>
      <c r="CV20" s="665"/>
      <c r="CW20" s="665"/>
      <c r="CX20" s="665"/>
      <c r="CY20" s="666"/>
      <c r="CZ20" s="724">
        <v>100</v>
      </c>
      <c r="DA20" s="724"/>
      <c r="DB20" s="724"/>
      <c r="DC20" s="724"/>
      <c r="DD20" s="670">
        <v>1558645</v>
      </c>
      <c r="DE20" s="665"/>
      <c r="DF20" s="665"/>
      <c r="DG20" s="665"/>
      <c r="DH20" s="665"/>
      <c r="DI20" s="665"/>
      <c r="DJ20" s="665"/>
      <c r="DK20" s="665"/>
      <c r="DL20" s="665"/>
      <c r="DM20" s="665"/>
      <c r="DN20" s="665"/>
      <c r="DO20" s="665"/>
      <c r="DP20" s="666"/>
      <c r="DQ20" s="670">
        <v>4232559</v>
      </c>
      <c r="DR20" s="665"/>
      <c r="DS20" s="665"/>
      <c r="DT20" s="665"/>
      <c r="DU20" s="665"/>
      <c r="DV20" s="665"/>
      <c r="DW20" s="665"/>
      <c r="DX20" s="665"/>
      <c r="DY20" s="665"/>
      <c r="DZ20" s="665"/>
      <c r="EA20" s="665"/>
      <c r="EB20" s="665"/>
      <c r="EC20" s="705"/>
    </row>
    <row r="21" spans="2:133" ht="11.25" customHeight="1" x14ac:dyDescent="0.15">
      <c r="B21" s="659" t="s">
        <v>278</v>
      </c>
      <c r="C21" s="660"/>
      <c r="D21" s="660"/>
      <c r="E21" s="660"/>
      <c r="F21" s="660"/>
      <c r="G21" s="660"/>
      <c r="H21" s="660"/>
      <c r="I21" s="660"/>
      <c r="J21" s="660"/>
      <c r="K21" s="660"/>
      <c r="L21" s="660"/>
      <c r="M21" s="660"/>
      <c r="N21" s="660"/>
      <c r="O21" s="660"/>
      <c r="P21" s="660"/>
      <c r="Q21" s="661"/>
      <c r="R21" s="662" t="s">
        <v>126</v>
      </c>
      <c r="S21" s="665"/>
      <c r="T21" s="665"/>
      <c r="U21" s="665"/>
      <c r="V21" s="665"/>
      <c r="W21" s="665"/>
      <c r="X21" s="665"/>
      <c r="Y21" s="666"/>
      <c r="Z21" s="724" t="s">
        <v>126</v>
      </c>
      <c r="AA21" s="724"/>
      <c r="AB21" s="724"/>
      <c r="AC21" s="724"/>
      <c r="AD21" s="725" t="s">
        <v>126</v>
      </c>
      <c r="AE21" s="725"/>
      <c r="AF21" s="725"/>
      <c r="AG21" s="725"/>
      <c r="AH21" s="725"/>
      <c r="AI21" s="725"/>
      <c r="AJ21" s="725"/>
      <c r="AK21" s="725"/>
      <c r="AL21" s="667" t="s">
        <v>229</v>
      </c>
      <c r="AM21" s="668"/>
      <c r="AN21" s="668"/>
      <c r="AO21" s="726"/>
      <c r="AP21" s="770" t="s">
        <v>279</v>
      </c>
      <c r="AQ21" s="777"/>
      <c r="AR21" s="777"/>
      <c r="AS21" s="777"/>
      <c r="AT21" s="777"/>
      <c r="AU21" s="777"/>
      <c r="AV21" s="777"/>
      <c r="AW21" s="777"/>
      <c r="AX21" s="777"/>
      <c r="AY21" s="777"/>
      <c r="AZ21" s="777"/>
      <c r="BA21" s="777"/>
      <c r="BB21" s="777"/>
      <c r="BC21" s="777"/>
      <c r="BD21" s="777"/>
      <c r="BE21" s="777"/>
      <c r="BF21" s="772"/>
      <c r="BG21" s="662" t="s">
        <v>126</v>
      </c>
      <c r="BH21" s="665"/>
      <c r="BI21" s="665"/>
      <c r="BJ21" s="665"/>
      <c r="BK21" s="665"/>
      <c r="BL21" s="665"/>
      <c r="BM21" s="665"/>
      <c r="BN21" s="666"/>
      <c r="BO21" s="724" t="s">
        <v>126</v>
      </c>
      <c r="BP21" s="724"/>
      <c r="BQ21" s="724"/>
      <c r="BR21" s="724"/>
      <c r="BS21" s="670" t="s">
        <v>126</v>
      </c>
      <c r="BT21" s="665"/>
      <c r="BU21" s="665"/>
      <c r="BV21" s="665"/>
      <c r="BW21" s="665"/>
      <c r="BX21" s="665"/>
      <c r="BY21" s="665"/>
      <c r="BZ21" s="665"/>
      <c r="CA21" s="665"/>
      <c r="CB21" s="705"/>
      <c r="CD21" s="782"/>
      <c r="CE21" s="716"/>
      <c r="CF21" s="716"/>
      <c r="CG21" s="716"/>
      <c r="CH21" s="716"/>
      <c r="CI21" s="716"/>
      <c r="CJ21" s="716"/>
      <c r="CK21" s="716"/>
      <c r="CL21" s="716"/>
      <c r="CM21" s="716"/>
      <c r="CN21" s="716"/>
      <c r="CO21" s="716"/>
      <c r="CP21" s="716"/>
      <c r="CQ21" s="717"/>
      <c r="CR21" s="783"/>
      <c r="CS21" s="784"/>
      <c r="CT21" s="784"/>
      <c r="CU21" s="784"/>
      <c r="CV21" s="784"/>
      <c r="CW21" s="784"/>
      <c r="CX21" s="784"/>
      <c r="CY21" s="785"/>
      <c r="CZ21" s="786"/>
      <c r="DA21" s="786"/>
      <c r="DB21" s="786"/>
      <c r="DC21" s="786"/>
      <c r="DD21" s="787"/>
      <c r="DE21" s="784"/>
      <c r="DF21" s="784"/>
      <c r="DG21" s="784"/>
      <c r="DH21" s="784"/>
      <c r="DI21" s="784"/>
      <c r="DJ21" s="784"/>
      <c r="DK21" s="784"/>
      <c r="DL21" s="784"/>
      <c r="DM21" s="784"/>
      <c r="DN21" s="784"/>
      <c r="DO21" s="784"/>
      <c r="DP21" s="785"/>
      <c r="DQ21" s="787"/>
      <c r="DR21" s="784"/>
      <c r="DS21" s="784"/>
      <c r="DT21" s="784"/>
      <c r="DU21" s="784"/>
      <c r="DV21" s="784"/>
      <c r="DW21" s="784"/>
      <c r="DX21" s="784"/>
      <c r="DY21" s="784"/>
      <c r="DZ21" s="784"/>
      <c r="EA21" s="784"/>
      <c r="EB21" s="784"/>
      <c r="EC21" s="791"/>
    </row>
    <row r="22" spans="2:133" ht="11.25" customHeight="1" x14ac:dyDescent="0.15">
      <c r="B22" s="659" t="s">
        <v>280</v>
      </c>
      <c r="C22" s="660"/>
      <c r="D22" s="660"/>
      <c r="E22" s="660"/>
      <c r="F22" s="660"/>
      <c r="G22" s="660"/>
      <c r="H22" s="660"/>
      <c r="I22" s="660"/>
      <c r="J22" s="660"/>
      <c r="K22" s="660"/>
      <c r="L22" s="660"/>
      <c r="M22" s="660"/>
      <c r="N22" s="660"/>
      <c r="O22" s="660"/>
      <c r="P22" s="660"/>
      <c r="Q22" s="661"/>
      <c r="R22" s="662">
        <v>3997367</v>
      </c>
      <c r="S22" s="665"/>
      <c r="T22" s="665"/>
      <c r="U22" s="665"/>
      <c r="V22" s="665"/>
      <c r="W22" s="665"/>
      <c r="X22" s="665"/>
      <c r="Y22" s="666"/>
      <c r="Z22" s="724">
        <v>57.9</v>
      </c>
      <c r="AA22" s="724"/>
      <c r="AB22" s="724"/>
      <c r="AC22" s="724"/>
      <c r="AD22" s="725">
        <v>3822884</v>
      </c>
      <c r="AE22" s="725"/>
      <c r="AF22" s="725"/>
      <c r="AG22" s="725"/>
      <c r="AH22" s="725"/>
      <c r="AI22" s="725"/>
      <c r="AJ22" s="725"/>
      <c r="AK22" s="725"/>
      <c r="AL22" s="667">
        <v>99.1</v>
      </c>
      <c r="AM22" s="668"/>
      <c r="AN22" s="668"/>
      <c r="AO22" s="726"/>
      <c r="AP22" s="770" t="s">
        <v>281</v>
      </c>
      <c r="AQ22" s="777"/>
      <c r="AR22" s="777"/>
      <c r="AS22" s="777"/>
      <c r="AT22" s="777"/>
      <c r="AU22" s="777"/>
      <c r="AV22" s="777"/>
      <c r="AW22" s="777"/>
      <c r="AX22" s="777"/>
      <c r="AY22" s="777"/>
      <c r="AZ22" s="777"/>
      <c r="BA22" s="777"/>
      <c r="BB22" s="777"/>
      <c r="BC22" s="777"/>
      <c r="BD22" s="777"/>
      <c r="BE22" s="777"/>
      <c r="BF22" s="772"/>
      <c r="BG22" s="662" t="s">
        <v>229</v>
      </c>
      <c r="BH22" s="665"/>
      <c r="BI22" s="665"/>
      <c r="BJ22" s="665"/>
      <c r="BK22" s="665"/>
      <c r="BL22" s="665"/>
      <c r="BM22" s="665"/>
      <c r="BN22" s="666"/>
      <c r="BO22" s="724" t="s">
        <v>126</v>
      </c>
      <c r="BP22" s="724"/>
      <c r="BQ22" s="724"/>
      <c r="BR22" s="724"/>
      <c r="BS22" s="670" t="s">
        <v>126</v>
      </c>
      <c r="BT22" s="665"/>
      <c r="BU22" s="665"/>
      <c r="BV22" s="665"/>
      <c r="BW22" s="665"/>
      <c r="BX22" s="665"/>
      <c r="BY22" s="665"/>
      <c r="BZ22" s="665"/>
      <c r="CA22" s="665"/>
      <c r="CB22" s="705"/>
      <c r="CD22" s="779" t="s">
        <v>282</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15">
      <c r="B23" s="659" t="s">
        <v>283</v>
      </c>
      <c r="C23" s="660"/>
      <c r="D23" s="660"/>
      <c r="E23" s="660"/>
      <c r="F23" s="660"/>
      <c r="G23" s="660"/>
      <c r="H23" s="660"/>
      <c r="I23" s="660"/>
      <c r="J23" s="660"/>
      <c r="K23" s="660"/>
      <c r="L23" s="660"/>
      <c r="M23" s="660"/>
      <c r="N23" s="660"/>
      <c r="O23" s="660"/>
      <c r="P23" s="660"/>
      <c r="Q23" s="661"/>
      <c r="R23" s="662">
        <v>3100</v>
      </c>
      <c r="S23" s="665"/>
      <c r="T23" s="665"/>
      <c r="U23" s="665"/>
      <c r="V23" s="665"/>
      <c r="W23" s="665"/>
      <c r="X23" s="665"/>
      <c r="Y23" s="666"/>
      <c r="Z23" s="724">
        <v>0</v>
      </c>
      <c r="AA23" s="724"/>
      <c r="AB23" s="724"/>
      <c r="AC23" s="724"/>
      <c r="AD23" s="725">
        <v>3100</v>
      </c>
      <c r="AE23" s="725"/>
      <c r="AF23" s="725"/>
      <c r="AG23" s="725"/>
      <c r="AH23" s="725"/>
      <c r="AI23" s="725"/>
      <c r="AJ23" s="725"/>
      <c r="AK23" s="725"/>
      <c r="AL23" s="667">
        <v>0.1</v>
      </c>
      <c r="AM23" s="668"/>
      <c r="AN23" s="668"/>
      <c r="AO23" s="726"/>
      <c r="AP23" s="770" t="s">
        <v>284</v>
      </c>
      <c r="AQ23" s="777"/>
      <c r="AR23" s="777"/>
      <c r="AS23" s="777"/>
      <c r="AT23" s="777"/>
      <c r="AU23" s="777"/>
      <c r="AV23" s="777"/>
      <c r="AW23" s="777"/>
      <c r="AX23" s="777"/>
      <c r="AY23" s="777"/>
      <c r="AZ23" s="777"/>
      <c r="BA23" s="777"/>
      <c r="BB23" s="777"/>
      <c r="BC23" s="777"/>
      <c r="BD23" s="777"/>
      <c r="BE23" s="777"/>
      <c r="BF23" s="772"/>
      <c r="BG23" s="662" t="s">
        <v>126</v>
      </c>
      <c r="BH23" s="665"/>
      <c r="BI23" s="665"/>
      <c r="BJ23" s="665"/>
      <c r="BK23" s="665"/>
      <c r="BL23" s="665"/>
      <c r="BM23" s="665"/>
      <c r="BN23" s="666"/>
      <c r="BO23" s="724" t="s">
        <v>229</v>
      </c>
      <c r="BP23" s="724"/>
      <c r="BQ23" s="724"/>
      <c r="BR23" s="724"/>
      <c r="BS23" s="670" t="s">
        <v>126</v>
      </c>
      <c r="BT23" s="665"/>
      <c r="BU23" s="665"/>
      <c r="BV23" s="665"/>
      <c r="BW23" s="665"/>
      <c r="BX23" s="665"/>
      <c r="BY23" s="665"/>
      <c r="BZ23" s="665"/>
      <c r="CA23" s="665"/>
      <c r="CB23" s="705"/>
      <c r="CD23" s="779" t="s">
        <v>223</v>
      </c>
      <c r="CE23" s="780"/>
      <c r="CF23" s="780"/>
      <c r="CG23" s="780"/>
      <c r="CH23" s="780"/>
      <c r="CI23" s="780"/>
      <c r="CJ23" s="780"/>
      <c r="CK23" s="780"/>
      <c r="CL23" s="780"/>
      <c r="CM23" s="780"/>
      <c r="CN23" s="780"/>
      <c r="CO23" s="780"/>
      <c r="CP23" s="780"/>
      <c r="CQ23" s="781"/>
      <c r="CR23" s="779" t="s">
        <v>285</v>
      </c>
      <c r="CS23" s="780"/>
      <c r="CT23" s="780"/>
      <c r="CU23" s="780"/>
      <c r="CV23" s="780"/>
      <c r="CW23" s="780"/>
      <c r="CX23" s="780"/>
      <c r="CY23" s="781"/>
      <c r="CZ23" s="779" t="s">
        <v>286</v>
      </c>
      <c r="DA23" s="780"/>
      <c r="DB23" s="780"/>
      <c r="DC23" s="781"/>
      <c r="DD23" s="779" t="s">
        <v>287</v>
      </c>
      <c r="DE23" s="780"/>
      <c r="DF23" s="780"/>
      <c r="DG23" s="780"/>
      <c r="DH23" s="780"/>
      <c r="DI23" s="780"/>
      <c r="DJ23" s="780"/>
      <c r="DK23" s="781"/>
      <c r="DL23" s="788" t="s">
        <v>288</v>
      </c>
      <c r="DM23" s="789"/>
      <c r="DN23" s="789"/>
      <c r="DO23" s="789"/>
      <c r="DP23" s="789"/>
      <c r="DQ23" s="789"/>
      <c r="DR23" s="789"/>
      <c r="DS23" s="789"/>
      <c r="DT23" s="789"/>
      <c r="DU23" s="789"/>
      <c r="DV23" s="790"/>
      <c r="DW23" s="779" t="s">
        <v>289</v>
      </c>
      <c r="DX23" s="780"/>
      <c r="DY23" s="780"/>
      <c r="DZ23" s="780"/>
      <c r="EA23" s="780"/>
      <c r="EB23" s="780"/>
      <c r="EC23" s="781"/>
    </row>
    <row r="24" spans="2:133" ht="11.25" customHeight="1" x14ac:dyDescent="0.15">
      <c r="B24" s="659" t="s">
        <v>290</v>
      </c>
      <c r="C24" s="660"/>
      <c r="D24" s="660"/>
      <c r="E24" s="660"/>
      <c r="F24" s="660"/>
      <c r="G24" s="660"/>
      <c r="H24" s="660"/>
      <c r="I24" s="660"/>
      <c r="J24" s="660"/>
      <c r="K24" s="660"/>
      <c r="L24" s="660"/>
      <c r="M24" s="660"/>
      <c r="N24" s="660"/>
      <c r="O24" s="660"/>
      <c r="P24" s="660"/>
      <c r="Q24" s="661"/>
      <c r="R24" s="662">
        <v>57533</v>
      </c>
      <c r="S24" s="665"/>
      <c r="T24" s="665"/>
      <c r="U24" s="665"/>
      <c r="V24" s="665"/>
      <c r="W24" s="665"/>
      <c r="X24" s="665"/>
      <c r="Y24" s="666"/>
      <c r="Z24" s="724">
        <v>0.8</v>
      </c>
      <c r="AA24" s="724"/>
      <c r="AB24" s="724"/>
      <c r="AC24" s="724"/>
      <c r="AD24" s="725" t="s">
        <v>126</v>
      </c>
      <c r="AE24" s="725"/>
      <c r="AF24" s="725"/>
      <c r="AG24" s="725"/>
      <c r="AH24" s="725"/>
      <c r="AI24" s="725"/>
      <c r="AJ24" s="725"/>
      <c r="AK24" s="725"/>
      <c r="AL24" s="667" t="s">
        <v>126</v>
      </c>
      <c r="AM24" s="668"/>
      <c r="AN24" s="668"/>
      <c r="AO24" s="726"/>
      <c r="AP24" s="770" t="s">
        <v>291</v>
      </c>
      <c r="AQ24" s="777"/>
      <c r="AR24" s="777"/>
      <c r="AS24" s="777"/>
      <c r="AT24" s="777"/>
      <c r="AU24" s="777"/>
      <c r="AV24" s="777"/>
      <c r="AW24" s="777"/>
      <c r="AX24" s="777"/>
      <c r="AY24" s="777"/>
      <c r="AZ24" s="777"/>
      <c r="BA24" s="777"/>
      <c r="BB24" s="777"/>
      <c r="BC24" s="777"/>
      <c r="BD24" s="777"/>
      <c r="BE24" s="777"/>
      <c r="BF24" s="772"/>
      <c r="BG24" s="662" t="s">
        <v>126</v>
      </c>
      <c r="BH24" s="665"/>
      <c r="BI24" s="665"/>
      <c r="BJ24" s="665"/>
      <c r="BK24" s="665"/>
      <c r="BL24" s="665"/>
      <c r="BM24" s="665"/>
      <c r="BN24" s="666"/>
      <c r="BO24" s="724" t="s">
        <v>229</v>
      </c>
      <c r="BP24" s="724"/>
      <c r="BQ24" s="724"/>
      <c r="BR24" s="724"/>
      <c r="BS24" s="670" t="s">
        <v>126</v>
      </c>
      <c r="BT24" s="665"/>
      <c r="BU24" s="665"/>
      <c r="BV24" s="665"/>
      <c r="BW24" s="665"/>
      <c r="BX24" s="665"/>
      <c r="BY24" s="665"/>
      <c r="BZ24" s="665"/>
      <c r="CA24" s="665"/>
      <c r="CB24" s="705"/>
      <c r="CD24" s="733" t="s">
        <v>292</v>
      </c>
      <c r="CE24" s="734"/>
      <c r="CF24" s="734"/>
      <c r="CG24" s="734"/>
      <c r="CH24" s="734"/>
      <c r="CI24" s="734"/>
      <c r="CJ24" s="734"/>
      <c r="CK24" s="734"/>
      <c r="CL24" s="734"/>
      <c r="CM24" s="734"/>
      <c r="CN24" s="734"/>
      <c r="CO24" s="734"/>
      <c r="CP24" s="734"/>
      <c r="CQ24" s="735"/>
      <c r="CR24" s="727">
        <v>2367526</v>
      </c>
      <c r="CS24" s="728"/>
      <c r="CT24" s="728"/>
      <c r="CU24" s="728"/>
      <c r="CV24" s="728"/>
      <c r="CW24" s="728"/>
      <c r="CX24" s="728"/>
      <c r="CY24" s="774"/>
      <c r="CZ24" s="775">
        <v>36.1</v>
      </c>
      <c r="DA24" s="744"/>
      <c r="DB24" s="744"/>
      <c r="DC24" s="778"/>
      <c r="DD24" s="773">
        <v>1869211</v>
      </c>
      <c r="DE24" s="728"/>
      <c r="DF24" s="728"/>
      <c r="DG24" s="728"/>
      <c r="DH24" s="728"/>
      <c r="DI24" s="728"/>
      <c r="DJ24" s="728"/>
      <c r="DK24" s="774"/>
      <c r="DL24" s="773">
        <v>1866727</v>
      </c>
      <c r="DM24" s="728"/>
      <c r="DN24" s="728"/>
      <c r="DO24" s="728"/>
      <c r="DP24" s="728"/>
      <c r="DQ24" s="728"/>
      <c r="DR24" s="728"/>
      <c r="DS24" s="728"/>
      <c r="DT24" s="728"/>
      <c r="DU24" s="728"/>
      <c r="DV24" s="774"/>
      <c r="DW24" s="775">
        <v>48.4</v>
      </c>
      <c r="DX24" s="744"/>
      <c r="DY24" s="744"/>
      <c r="DZ24" s="744"/>
      <c r="EA24" s="744"/>
      <c r="EB24" s="744"/>
      <c r="EC24" s="776"/>
    </row>
    <row r="25" spans="2:133" ht="11.25" customHeight="1" x14ac:dyDescent="0.15">
      <c r="B25" s="659" t="s">
        <v>293</v>
      </c>
      <c r="C25" s="660"/>
      <c r="D25" s="660"/>
      <c r="E25" s="660"/>
      <c r="F25" s="660"/>
      <c r="G25" s="660"/>
      <c r="H25" s="660"/>
      <c r="I25" s="660"/>
      <c r="J25" s="660"/>
      <c r="K25" s="660"/>
      <c r="L25" s="660"/>
      <c r="M25" s="660"/>
      <c r="N25" s="660"/>
      <c r="O25" s="660"/>
      <c r="P25" s="660"/>
      <c r="Q25" s="661"/>
      <c r="R25" s="662">
        <v>72746</v>
      </c>
      <c r="S25" s="665"/>
      <c r="T25" s="665"/>
      <c r="U25" s="665"/>
      <c r="V25" s="665"/>
      <c r="W25" s="665"/>
      <c r="X25" s="665"/>
      <c r="Y25" s="666"/>
      <c r="Z25" s="724">
        <v>1.1000000000000001</v>
      </c>
      <c r="AA25" s="724"/>
      <c r="AB25" s="724"/>
      <c r="AC25" s="724"/>
      <c r="AD25" s="725">
        <v>1434</v>
      </c>
      <c r="AE25" s="725"/>
      <c r="AF25" s="725"/>
      <c r="AG25" s="725"/>
      <c r="AH25" s="725"/>
      <c r="AI25" s="725"/>
      <c r="AJ25" s="725"/>
      <c r="AK25" s="725"/>
      <c r="AL25" s="667">
        <v>0</v>
      </c>
      <c r="AM25" s="668"/>
      <c r="AN25" s="668"/>
      <c r="AO25" s="726"/>
      <c r="AP25" s="770" t="s">
        <v>294</v>
      </c>
      <c r="AQ25" s="777"/>
      <c r="AR25" s="777"/>
      <c r="AS25" s="777"/>
      <c r="AT25" s="777"/>
      <c r="AU25" s="777"/>
      <c r="AV25" s="777"/>
      <c r="AW25" s="777"/>
      <c r="AX25" s="777"/>
      <c r="AY25" s="777"/>
      <c r="AZ25" s="777"/>
      <c r="BA25" s="777"/>
      <c r="BB25" s="777"/>
      <c r="BC25" s="777"/>
      <c r="BD25" s="777"/>
      <c r="BE25" s="777"/>
      <c r="BF25" s="772"/>
      <c r="BG25" s="662" t="s">
        <v>126</v>
      </c>
      <c r="BH25" s="665"/>
      <c r="BI25" s="665"/>
      <c r="BJ25" s="665"/>
      <c r="BK25" s="665"/>
      <c r="BL25" s="665"/>
      <c r="BM25" s="665"/>
      <c r="BN25" s="666"/>
      <c r="BO25" s="724" t="s">
        <v>229</v>
      </c>
      <c r="BP25" s="724"/>
      <c r="BQ25" s="724"/>
      <c r="BR25" s="724"/>
      <c r="BS25" s="670" t="s">
        <v>126</v>
      </c>
      <c r="BT25" s="665"/>
      <c r="BU25" s="665"/>
      <c r="BV25" s="665"/>
      <c r="BW25" s="665"/>
      <c r="BX25" s="665"/>
      <c r="BY25" s="665"/>
      <c r="BZ25" s="665"/>
      <c r="CA25" s="665"/>
      <c r="CB25" s="705"/>
      <c r="CD25" s="706" t="s">
        <v>295</v>
      </c>
      <c r="CE25" s="703"/>
      <c r="CF25" s="703"/>
      <c r="CG25" s="703"/>
      <c r="CH25" s="703"/>
      <c r="CI25" s="703"/>
      <c r="CJ25" s="703"/>
      <c r="CK25" s="703"/>
      <c r="CL25" s="703"/>
      <c r="CM25" s="703"/>
      <c r="CN25" s="703"/>
      <c r="CO25" s="703"/>
      <c r="CP25" s="703"/>
      <c r="CQ25" s="704"/>
      <c r="CR25" s="662">
        <v>1038663</v>
      </c>
      <c r="CS25" s="663"/>
      <c r="CT25" s="663"/>
      <c r="CU25" s="663"/>
      <c r="CV25" s="663"/>
      <c r="CW25" s="663"/>
      <c r="CX25" s="663"/>
      <c r="CY25" s="664"/>
      <c r="CZ25" s="667">
        <v>15.8</v>
      </c>
      <c r="DA25" s="696"/>
      <c r="DB25" s="696"/>
      <c r="DC25" s="697"/>
      <c r="DD25" s="670">
        <v>984772</v>
      </c>
      <c r="DE25" s="663"/>
      <c r="DF25" s="663"/>
      <c r="DG25" s="663"/>
      <c r="DH25" s="663"/>
      <c r="DI25" s="663"/>
      <c r="DJ25" s="663"/>
      <c r="DK25" s="664"/>
      <c r="DL25" s="670">
        <v>983422</v>
      </c>
      <c r="DM25" s="663"/>
      <c r="DN25" s="663"/>
      <c r="DO25" s="663"/>
      <c r="DP25" s="663"/>
      <c r="DQ25" s="663"/>
      <c r="DR25" s="663"/>
      <c r="DS25" s="663"/>
      <c r="DT25" s="663"/>
      <c r="DU25" s="663"/>
      <c r="DV25" s="664"/>
      <c r="DW25" s="667">
        <v>25.5</v>
      </c>
      <c r="DX25" s="696"/>
      <c r="DY25" s="696"/>
      <c r="DZ25" s="696"/>
      <c r="EA25" s="696"/>
      <c r="EB25" s="696"/>
      <c r="EC25" s="698"/>
    </row>
    <row r="26" spans="2:133" ht="11.25" customHeight="1" x14ac:dyDescent="0.15">
      <c r="B26" s="659" t="s">
        <v>296</v>
      </c>
      <c r="C26" s="660"/>
      <c r="D26" s="660"/>
      <c r="E26" s="660"/>
      <c r="F26" s="660"/>
      <c r="G26" s="660"/>
      <c r="H26" s="660"/>
      <c r="I26" s="660"/>
      <c r="J26" s="660"/>
      <c r="K26" s="660"/>
      <c r="L26" s="660"/>
      <c r="M26" s="660"/>
      <c r="N26" s="660"/>
      <c r="O26" s="660"/>
      <c r="P26" s="660"/>
      <c r="Q26" s="661"/>
      <c r="R26" s="662">
        <v>5256</v>
      </c>
      <c r="S26" s="665"/>
      <c r="T26" s="665"/>
      <c r="U26" s="665"/>
      <c r="V26" s="665"/>
      <c r="W26" s="665"/>
      <c r="X26" s="665"/>
      <c r="Y26" s="666"/>
      <c r="Z26" s="724">
        <v>0.1</v>
      </c>
      <c r="AA26" s="724"/>
      <c r="AB26" s="724"/>
      <c r="AC26" s="724"/>
      <c r="AD26" s="725" t="s">
        <v>126</v>
      </c>
      <c r="AE26" s="725"/>
      <c r="AF26" s="725"/>
      <c r="AG26" s="725"/>
      <c r="AH26" s="725"/>
      <c r="AI26" s="725"/>
      <c r="AJ26" s="725"/>
      <c r="AK26" s="725"/>
      <c r="AL26" s="667" t="s">
        <v>126</v>
      </c>
      <c r="AM26" s="668"/>
      <c r="AN26" s="668"/>
      <c r="AO26" s="726"/>
      <c r="AP26" s="770" t="s">
        <v>297</v>
      </c>
      <c r="AQ26" s="771"/>
      <c r="AR26" s="771"/>
      <c r="AS26" s="771"/>
      <c r="AT26" s="771"/>
      <c r="AU26" s="771"/>
      <c r="AV26" s="771"/>
      <c r="AW26" s="771"/>
      <c r="AX26" s="771"/>
      <c r="AY26" s="771"/>
      <c r="AZ26" s="771"/>
      <c r="BA26" s="771"/>
      <c r="BB26" s="771"/>
      <c r="BC26" s="771"/>
      <c r="BD26" s="771"/>
      <c r="BE26" s="771"/>
      <c r="BF26" s="772"/>
      <c r="BG26" s="662" t="s">
        <v>126</v>
      </c>
      <c r="BH26" s="665"/>
      <c r="BI26" s="665"/>
      <c r="BJ26" s="665"/>
      <c r="BK26" s="665"/>
      <c r="BL26" s="665"/>
      <c r="BM26" s="665"/>
      <c r="BN26" s="666"/>
      <c r="BO26" s="724" t="s">
        <v>126</v>
      </c>
      <c r="BP26" s="724"/>
      <c r="BQ26" s="724"/>
      <c r="BR26" s="724"/>
      <c r="BS26" s="670" t="s">
        <v>229</v>
      </c>
      <c r="BT26" s="665"/>
      <c r="BU26" s="665"/>
      <c r="BV26" s="665"/>
      <c r="BW26" s="665"/>
      <c r="BX26" s="665"/>
      <c r="BY26" s="665"/>
      <c r="BZ26" s="665"/>
      <c r="CA26" s="665"/>
      <c r="CB26" s="705"/>
      <c r="CD26" s="706" t="s">
        <v>298</v>
      </c>
      <c r="CE26" s="703"/>
      <c r="CF26" s="703"/>
      <c r="CG26" s="703"/>
      <c r="CH26" s="703"/>
      <c r="CI26" s="703"/>
      <c r="CJ26" s="703"/>
      <c r="CK26" s="703"/>
      <c r="CL26" s="703"/>
      <c r="CM26" s="703"/>
      <c r="CN26" s="703"/>
      <c r="CO26" s="703"/>
      <c r="CP26" s="703"/>
      <c r="CQ26" s="704"/>
      <c r="CR26" s="662">
        <v>668909</v>
      </c>
      <c r="CS26" s="665"/>
      <c r="CT26" s="665"/>
      <c r="CU26" s="665"/>
      <c r="CV26" s="665"/>
      <c r="CW26" s="665"/>
      <c r="CX26" s="665"/>
      <c r="CY26" s="666"/>
      <c r="CZ26" s="667">
        <v>10.199999999999999</v>
      </c>
      <c r="DA26" s="696"/>
      <c r="DB26" s="696"/>
      <c r="DC26" s="697"/>
      <c r="DD26" s="670">
        <v>624312</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96"/>
      <c r="DY26" s="696"/>
      <c r="DZ26" s="696"/>
      <c r="EA26" s="696"/>
      <c r="EB26" s="696"/>
      <c r="EC26" s="698"/>
    </row>
    <row r="27" spans="2:133" ht="11.25" customHeight="1" x14ac:dyDescent="0.15">
      <c r="B27" s="659" t="s">
        <v>299</v>
      </c>
      <c r="C27" s="660"/>
      <c r="D27" s="660"/>
      <c r="E27" s="660"/>
      <c r="F27" s="660"/>
      <c r="G27" s="660"/>
      <c r="H27" s="660"/>
      <c r="I27" s="660"/>
      <c r="J27" s="660"/>
      <c r="K27" s="660"/>
      <c r="L27" s="660"/>
      <c r="M27" s="660"/>
      <c r="N27" s="660"/>
      <c r="O27" s="660"/>
      <c r="P27" s="660"/>
      <c r="Q27" s="661"/>
      <c r="R27" s="662">
        <v>382863</v>
      </c>
      <c r="S27" s="665"/>
      <c r="T27" s="665"/>
      <c r="U27" s="665"/>
      <c r="V27" s="665"/>
      <c r="W27" s="665"/>
      <c r="X27" s="665"/>
      <c r="Y27" s="666"/>
      <c r="Z27" s="724">
        <v>5.5</v>
      </c>
      <c r="AA27" s="724"/>
      <c r="AB27" s="724"/>
      <c r="AC27" s="724"/>
      <c r="AD27" s="725" t="s">
        <v>229</v>
      </c>
      <c r="AE27" s="725"/>
      <c r="AF27" s="725"/>
      <c r="AG27" s="725"/>
      <c r="AH27" s="725"/>
      <c r="AI27" s="725"/>
      <c r="AJ27" s="725"/>
      <c r="AK27" s="725"/>
      <c r="AL27" s="667" t="s">
        <v>126</v>
      </c>
      <c r="AM27" s="668"/>
      <c r="AN27" s="668"/>
      <c r="AO27" s="726"/>
      <c r="AP27" s="659" t="s">
        <v>300</v>
      </c>
      <c r="AQ27" s="660"/>
      <c r="AR27" s="660"/>
      <c r="AS27" s="660"/>
      <c r="AT27" s="660"/>
      <c r="AU27" s="660"/>
      <c r="AV27" s="660"/>
      <c r="AW27" s="660"/>
      <c r="AX27" s="660"/>
      <c r="AY27" s="660"/>
      <c r="AZ27" s="660"/>
      <c r="BA27" s="660"/>
      <c r="BB27" s="660"/>
      <c r="BC27" s="660"/>
      <c r="BD27" s="660"/>
      <c r="BE27" s="660"/>
      <c r="BF27" s="661"/>
      <c r="BG27" s="662">
        <v>1762257</v>
      </c>
      <c r="BH27" s="665"/>
      <c r="BI27" s="665"/>
      <c r="BJ27" s="665"/>
      <c r="BK27" s="665"/>
      <c r="BL27" s="665"/>
      <c r="BM27" s="665"/>
      <c r="BN27" s="666"/>
      <c r="BO27" s="724">
        <v>100</v>
      </c>
      <c r="BP27" s="724"/>
      <c r="BQ27" s="724"/>
      <c r="BR27" s="724"/>
      <c r="BS27" s="670" t="s">
        <v>126</v>
      </c>
      <c r="BT27" s="665"/>
      <c r="BU27" s="665"/>
      <c r="BV27" s="665"/>
      <c r="BW27" s="665"/>
      <c r="BX27" s="665"/>
      <c r="BY27" s="665"/>
      <c r="BZ27" s="665"/>
      <c r="CA27" s="665"/>
      <c r="CB27" s="705"/>
      <c r="CD27" s="706" t="s">
        <v>301</v>
      </c>
      <c r="CE27" s="703"/>
      <c r="CF27" s="703"/>
      <c r="CG27" s="703"/>
      <c r="CH27" s="703"/>
      <c r="CI27" s="703"/>
      <c r="CJ27" s="703"/>
      <c r="CK27" s="703"/>
      <c r="CL27" s="703"/>
      <c r="CM27" s="703"/>
      <c r="CN27" s="703"/>
      <c r="CO27" s="703"/>
      <c r="CP27" s="703"/>
      <c r="CQ27" s="704"/>
      <c r="CR27" s="662">
        <v>617828</v>
      </c>
      <c r="CS27" s="663"/>
      <c r="CT27" s="663"/>
      <c r="CU27" s="663"/>
      <c r="CV27" s="663"/>
      <c r="CW27" s="663"/>
      <c r="CX27" s="663"/>
      <c r="CY27" s="664"/>
      <c r="CZ27" s="667">
        <v>9.4</v>
      </c>
      <c r="DA27" s="696"/>
      <c r="DB27" s="696"/>
      <c r="DC27" s="697"/>
      <c r="DD27" s="670">
        <v>181290</v>
      </c>
      <c r="DE27" s="663"/>
      <c r="DF27" s="663"/>
      <c r="DG27" s="663"/>
      <c r="DH27" s="663"/>
      <c r="DI27" s="663"/>
      <c r="DJ27" s="663"/>
      <c r="DK27" s="664"/>
      <c r="DL27" s="670">
        <v>180156</v>
      </c>
      <c r="DM27" s="663"/>
      <c r="DN27" s="663"/>
      <c r="DO27" s="663"/>
      <c r="DP27" s="663"/>
      <c r="DQ27" s="663"/>
      <c r="DR27" s="663"/>
      <c r="DS27" s="663"/>
      <c r="DT27" s="663"/>
      <c r="DU27" s="663"/>
      <c r="DV27" s="664"/>
      <c r="DW27" s="667">
        <v>4.7</v>
      </c>
      <c r="DX27" s="696"/>
      <c r="DY27" s="696"/>
      <c r="DZ27" s="696"/>
      <c r="EA27" s="696"/>
      <c r="EB27" s="696"/>
      <c r="EC27" s="698"/>
    </row>
    <row r="28" spans="2:133" ht="11.25" customHeight="1" x14ac:dyDescent="0.15">
      <c r="B28" s="767" t="s">
        <v>302</v>
      </c>
      <c r="C28" s="768"/>
      <c r="D28" s="768"/>
      <c r="E28" s="768"/>
      <c r="F28" s="768"/>
      <c r="G28" s="768"/>
      <c r="H28" s="768"/>
      <c r="I28" s="768"/>
      <c r="J28" s="768"/>
      <c r="K28" s="768"/>
      <c r="L28" s="768"/>
      <c r="M28" s="768"/>
      <c r="N28" s="768"/>
      <c r="O28" s="768"/>
      <c r="P28" s="768"/>
      <c r="Q28" s="769"/>
      <c r="R28" s="662" t="s">
        <v>229</v>
      </c>
      <c r="S28" s="665"/>
      <c r="T28" s="665"/>
      <c r="U28" s="665"/>
      <c r="V28" s="665"/>
      <c r="W28" s="665"/>
      <c r="X28" s="665"/>
      <c r="Y28" s="666"/>
      <c r="Z28" s="724" t="s">
        <v>126</v>
      </c>
      <c r="AA28" s="724"/>
      <c r="AB28" s="724"/>
      <c r="AC28" s="724"/>
      <c r="AD28" s="725" t="s">
        <v>229</v>
      </c>
      <c r="AE28" s="725"/>
      <c r="AF28" s="725"/>
      <c r="AG28" s="725"/>
      <c r="AH28" s="725"/>
      <c r="AI28" s="725"/>
      <c r="AJ28" s="725"/>
      <c r="AK28" s="725"/>
      <c r="AL28" s="667" t="s">
        <v>126</v>
      </c>
      <c r="AM28" s="668"/>
      <c r="AN28" s="668"/>
      <c r="AO28" s="726"/>
      <c r="AP28" s="674"/>
      <c r="AQ28" s="675"/>
      <c r="AR28" s="675"/>
      <c r="AS28" s="675"/>
      <c r="AT28" s="675"/>
      <c r="AU28" s="675"/>
      <c r="AV28" s="675"/>
      <c r="AW28" s="675"/>
      <c r="AX28" s="675"/>
      <c r="AY28" s="675"/>
      <c r="AZ28" s="675"/>
      <c r="BA28" s="675"/>
      <c r="BB28" s="675"/>
      <c r="BC28" s="675"/>
      <c r="BD28" s="675"/>
      <c r="BE28" s="675"/>
      <c r="BF28" s="676"/>
      <c r="BG28" s="662"/>
      <c r="BH28" s="665"/>
      <c r="BI28" s="665"/>
      <c r="BJ28" s="665"/>
      <c r="BK28" s="665"/>
      <c r="BL28" s="665"/>
      <c r="BM28" s="665"/>
      <c r="BN28" s="666"/>
      <c r="BO28" s="724"/>
      <c r="BP28" s="724"/>
      <c r="BQ28" s="724"/>
      <c r="BR28" s="724"/>
      <c r="BS28" s="725"/>
      <c r="BT28" s="725"/>
      <c r="BU28" s="725"/>
      <c r="BV28" s="725"/>
      <c r="BW28" s="725"/>
      <c r="BX28" s="725"/>
      <c r="BY28" s="725"/>
      <c r="BZ28" s="725"/>
      <c r="CA28" s="725"/>
      <c r="CB28" s="766"/>
      <c r="CD28" s="706" t="s">
        <v>303</v>
      </c>
      <c r="CE28" s="703"/>
      <c r="CF28" s="703"/>
      <c r="CG28" s="703"/>
      <c r="CH28" s="703"/>
      <c r="CI28" s="703"/>
      <c r="CJ28" s="703"/>
      <c r="CK28" s="703"/>
      <c r="CL28" s="703"/>
      <c r="CM28" s="703"/>
      <c r="CN28" s="703"/>
      <c r="CO28" s="703"/>
      <c r="CP28" s="703"/>
      <c r="CQ28" s="704"/>
      <c r="CR28" s="662">
        <v>711035</v>
      </c>
      <c r="CS28" s="665"/>
      <c r="CT28" s="665"/>
      <c r="CU28" s="665"/>
      <c r="CV28" s="665"/>
      <c r="CW28" s="665"/>
      <c r="CX28" s="665"/>
      <c r="CY28" s="666"/>
      <c r="CZ28" s="667">
        <v>10.8</v>
      </c>
      <c r="DA28" s="696"/>
      <c r="DB28" s="696"/>
      <c r="DC28" s="697"/>
      <c r="DD28" s="670">
        <v>703149</v>
      </c>
      <c r="DE28" s="665"/>
      <c r="DF28" s="665"/>
      <c r="DG28" s="665"/>
      <c r="DH28" s="665"/>
      <c r="DI28" s="665"/>
      <c r="DJ28" s="665"/>
      <c r="DK28" s="666"/>
      <c r="DL28" s="670">
        <v>703149</v>
      </c>
      <c r="DM28" s="665"/>
      <c r="DN28" s="665"/>
      <c r="DO28" s="665"/>
      <c r="DP28" s="665"/>
      <c r="DQ28" s="665"/>
      <c r="DR28" s="665"/>
      <c r="DS28" s="665"/>
      <c r="DT28" s="665"/>
      <c r="DU28" s="665"/>
      <c r="DV28" s="666"/>
      <c r="DW28" s="667">
        <v>18.2</v>
      </c>
      <c r="DX28" s="696"/>
      <c r="DY28" s="696"/>
      <c r="DZ28" s="696"/>
      <c r="EA28" s="696"/>
      <c r="EB28" s="696"/>
      <c r="EC28" s="698"/>
    </row>
    <row r="29" spans="2:133" ht="11.25" customHeight="1" x14ac:dyDescent="0.15">
      <c r="B29" s="659" t="s">
        <v>304</v>
      </c>
      <c r="C29" s="660"/>
      <c r="D29" s="660"/>
      <c r="E29" s="660"/>
      <c r="F29" s="660"/>
      <c r="G29" s="660"/>
      <c r="H29" s="660"/>
      <c r="I29" s="660"/>
      <c r="J29" s="660"/>
      <c r="K29" s="660"/>
      <c r="L29" s="660"/>
      <c r="M29" s="660"/>
      <c r="N29" s="660"/>
      <c r="O29" s="660"/>
      <c r="P29" s="660"/>
      <c r="Q29" s="661"/>
      <c r="R29" s="662">
        <v>284741</v>
      </c>
      <c r="S29" s="665"/>
      <c r="T29" s="665"/>
      <c r="U29" s="665"/>
      <c r="V29" s="665"/>
      <c r="W29" s="665"/>
      <c r="X29" s="665"/>
      <c r="Y29" s="666"/>
      <c r="Z29" s="724">
        <v>4.0999999999999996</v>
      </c>
      <c r="AA29" s="724"/>
      <c r="AB29" s="724"/>
      <c r="AC29" s="724"/>
      <c r="AD29" s="725" t="s">
        <v>126</v>
      </c>
      <c r="AE29" s="725"/>
      <c r="AF29" s="725"/>
      <c r="AG29" s="725"/>
      <c r="AH29" s="725"/>
      <c r="AI29" s="725"/>
      <c r="AJ29" s="725"/>
      <c r="AK29" s="725"/>
      <c r="AL29" s="667" t="s">
        <v>229</v>
      </c>
      <c r="AM29" s="668"/>
      <c r="AN29" s="668"/>
      <c r="AO29" s="726"/>
      <c r="AP29" s="736" t="s">
        <v>223</v>
      </c>
      <c r="AQ29" s="737"/>
      <c r="AR29" s="737"/>
      <c r="AS29" s="737"/>
      <c r="AT29" s="737"/>
      <c r="AU29" s="737"/>
      <c r="AV29" s="737"/>
      <c r="AW29" s="737"/>
      <c r="AX29" s="737"/>
      <c r="AY29" s="737"/>
      <c r="AZ29" s="737"/>
      <c r="BA29" s="737"/>
      <c r="BB29" s="737"/>
      <c r="BC29" s="737"/>
      <c r="BD29" s="737"/>
      <c r="BE29" s="737"/>
      <c r="BF29" s="738"/>
      <c r="BG29" s="736" t="s">
        <v>305</v>
      </c>
      <c r="BH29" s="764"/>
      <c r="BI29" s="764"/>
      <c r="BJ29" s="764"/>
      <c r="BK29" s="764"/>
      <c r="BL29" s="764"/>
      <c r="BM29" s="764"/>
      <c r="BN29" s="764"/>
      <c r="BO29" s="764"/>
      <c r="BP29" s="764"/>
      <c r="BQ29" s="765"/>
      <c r="BR29" s="736" t="s">
        <v>306</v>
      </c>
      <c r="BS29" s="764"/>
      <c r="BT29" s="764"/>
      <c r="BU29" s="764"/>
      <c r="BV29" s="764"/>
      <c r="BW29" s="764"/>
      <c r="BX29" s="764"/>
      <c r="BY29" s="764"/>
      <c r="BZ29" s="764"/>
      <c r="CA29" s="764"/>
      <c r="CB29" s="765"/>
      <c r="CD29" s="746" t="s">
        <v>307</v>
      </c>
      <c r="CE29" s="747"/>
      <c r="CF29" s="706" t="s">
        <v>69</v>
      </c>
      <c r="CG29" s="703"/>
      <c r="CH29" s="703"/>
      <c r="CI29" s="703"/>
      <c r="CJ29" s="703"/>
      <c r="CK29" s="703"/>
      <c r="CL29" s="703"/>
      <c r="CM29" s="703"/>
      <c r="CN29" s="703"/>
      <c r="CO29" s="703"/>
      <c r="CP29" s="703"/>
      <c r="CQ29" s="704"/>
      <c r="CR29" s="662">
        <v>711035</v>
      </c>
      <c r="CS29" s="663"/>
      <c r="CT29" s="663"/>
      <c r="CU29" s="663"/>
      <c r="CV29" s="663"/>
      <c r="CW29" s="663"/>
      <c r="CX29" s="663"/>
      <c r="CY29" s="664"/>
      <c r="CZ29" s="667">
        <v>10.8</v>
      </c>
      <c r="DA29" s="696"/>
      <c r="DB29" s="696"/>
      <c r="DC29" s="697"/>
      <c r="DD29" s="670">
        <v>703149</v>
      </c>
      <c r="DE29" s="663"/>
      <c r="DF29" s="663"/>
      <c r="DG29" s="663"/>
      <c r="DH29" s="663"/>
      <c r="DI29" s="663"/>
      <c r="DJ29" s="663"/>
      <c r="DK29" s="664"/>
      <c r="DL29" s="670">
        <v>703149</v>
      </c>
      <c r="DM29" s="663"/>
      <c r="DN29" s="663"/>
      <c r="DO29" s="663"/>
      <c r="DP29" s="663"/>
      <c r="DQ29" s="663"/>
      <c r="DR29" s="663"/>
      <c r="DS29" s="663"/>
      <c r="DT29" s="663"/>
      <c r="DU29" s="663"/>
      <c r="DV29" s="664"/>
      <c r="DW29" s="667">
        <v>18.2</v>
      </c>
      <c r="DX29" s="696"/>
      <c r="DY29" s="696"/>
      <c r="DZ29" s="696"/>
      <c r="EA29" s="696"/>
      <c r="EB29" s="696"/>
      <c r="EC29" s="698"/>
    </row>
    <row r="30" spans="2:133" ht="11.25" customHeight="1" x14ac:dyDescent="0.15">
      <c r="B30" s="659" t="s">
        <v>308</v>
      </c>
      <c r="C30" s="660"/>
      <c r="D30" s="660"/>
      <c r="E30" s="660"/>
      <c r="F30" s="660"/>
      <c r="G30" s="660"/>
      <c r="H30" s="660"/>
      <c r="I30" s="660"/>
      <c r="J30" s="660"/>
      <c r="K30" s="660"/>
      <c r="L30" s="660"/>
      <c r="M30" s="660"/>
      <c r="N30" s="660"/>
      <c r="O30" s="660"/>
      <c r="P30" s="660"/>
      <c r="Q30" s="661"/>
      <c r="R30" s="662">
        <v>19443</v>
      </c>
      <c r="S30" s="665"/>
      <c r="T30" s="665"/>
      <c r="U30" s="665"/>
      <c r="V30" s="665"/>
      <c r="W30" s="665"/>
      <c r="X30" s="665"/>
      <c r="Y30" s="666"/>
      <c r="Z30" s="724">
        <v>0.3</v>
      </c>
      <c r="AA30" s="724"/>
      <c r="AB30" s="724"/>
      <c r="AC30" s="724"/>
      <c r="AD30" s="725">
        <v>16727</v>
      </c>
      <c r="AE30" s="725"/>
      <c r="AF30" s="725"/>
      <c r="AG30" s="725"/>
      <c r="AH30" s="725"/>
      <c r="AI30" s="725"/>
      <c r="AJ30" s="725"/>
      <c r="AK30" s="725"/>
      <c r="AL30" s="667">
        <v>0.4</v>
      </c>
      <c r="AM30" s="668"/>
      <c r="AN30" s="668"/>
      <c r="AO30" s="726"/>
      <c r="AP30" s="752" t="s">
        <v>309</v>
      </c>
      <c r="AQ30" s="753"/>
      <c r="AR30" s="753"/>
      <c r="AS30" s="753"/>
      <c r="AT30" s="758" t="s">
        <v>310</v>
      </c>
      <c r="AU30" s="228"/>
      <c r="AV30" s="228"/>
      <c r="AW30" s="228"/>
      <c r="AX30" s="761" t="s">
        <v>187</v>
      </c>
      <c r="AY30" s="762"/>
      <c r="AZ30" s="762"/>
      <c r="BA30" s="762"/>
      <c r="BB30" s="762"/>
      <c r="BC30" s="762"/>
      <c r="BD30" s="762"/>
      <c r="BE30" s="762"/>
      <c r="BF30" s="763"/>
      <c r="BG30" s="742">
        <v>98.7</v>
      </c>
      <c r="BH30" s="743"/>
      <c r="BI30" s="743"/>
      <c r="BJ30" s="743"/>
      <c r="BK30" s="743"/>
      <c r="BL30" s="743"/>
      <c r="BM30" s="744">
        <v>96.4</v>
      </c>
      <c r="BN30" s="743"/>
      <c r="BO30" s="743"/>
      <c r="BP30" s="743"/>
      <c r="BQ30" s="745"/>
      <c r="BR30" s="742">
        <v>98.3</v>
      </c>
      <c r="BS30" s="743"/>
      <c r="BT30" s="743"/>
      <c r="BU30" s="743"/>
      <c r="BV30" s="743"/>
      <c r="BW30" s="743"/>
      <c r="BX30" s="744">
        <v>95.7</v>
      </c>
      <c r="BY30" s="743"/>
      <c r="BZ30" s="743"/>
      <c r="CA30" s="743"/>
      <c r="CB30" s="745"/>
      <c r="CD30" s="748"/>
      <c r="CE30" s="749"/>
      <c r="CF30" s="706" t="s">
        <v>311</v>
      </c>
      <c r="CG30" s="703"/>
      <c r="CH30" s="703"/>
      <c r="CI30" s="703"/>
      <c r="CJ30" s="703"/>
      <c r="CK30" s="703"/>
      <c r="CL30" s="703"/>
      <c r="CM30" s="703"/>
      <c r="CN30" s="703"/>
      <c r="CO30" s="703"/>
      <c r="CP30" s="703"/>
      <c r="CQ30" s="704"/>
      <c r="CR30" s="662">
        <v>685667</v>
      </c>
      <c r="CS30" s="665"/>
      <c r="CT30" s="665"/>
      <c r="CU30" s="665"/>
      <c r="CV30" s="665"/>
      <c r="CW30" s="665"/>
      <c r="CX30" s="665"/>
      <c r="CY30" s="666"/>
      <c r="CZ30" s="667">
        <v>10.5</v>
      </c>
      <c r="DA30" s="696"/>
      <c r="DB30" s="696"/>
      <c r="DC30" s="697"/>
      <c r="DD30" s="670">
        <v>677781</v>
      </c>
      <c r="DE30" s="665"/>
      <c r="DF30" s="665"/>
      <c r="DG30" s="665"/>
      <c r="DH30" s="665"/>
      <c r="DI30" s="665"/>
      <c r="DJ30" s="665"/>
      <c r="DK30" s="666"/>
      <c r="DL30" s="670">
        <v>677781</v>
      </c>
      <c r="DM30" s="665"/>
      <c r="DN30" s="665"/>
      <c r="DO30" s="665"/>
      <c r="DP30" s="665"/>
      <c r="DQ30" s="665"/>
      <c r="DR30" s="665"/>
      <c r="DS30" s="665"/>
      <c r="DT30" s="665"/>
      <c r="DU30" s="665"/>
      <c r="DV30" s="666"/>
      <c r="DW30" s="667">
        <v>17.600000000000001</v>
      </c>
      <c r="DX30" s="696"/>
      <c r="DY30" s="696"/>
      <c r="DZ30" s="696"/>
      <c r="EA30" s="696"/>
      <c r="EB30" s="696"/>
      <c r="EC30" s="698"/>
    </row>
    <row r="31" spans="2:133" ht="11.25" customHeight="1" x14ac:dyDescent="0.15">
      <c r="B31" s="659" t="s">
        <v>312</v>
      </c>
      <c r="C31" s="660"/>
      <c r="D31" s="660"/>
      <c r="E31" s="660"/>
      <c r="F31" s="660"/>
      <c r="G31" s="660"/>
      <c r="H31" s="660"/>
      <c r="I31" s="660"/>
      <c r="J31" s="660"/>
      <c r="K31" s="660"/>
      <c r="L31" s="660"/>
      <c r="M31" s="660"/>
      <c r="N31" s="660"/>
      <c r="O31" s="660"/>
      <c r="P31" s="660"/>
      <c r="Q31" s="661"/>
      <c r="R31" s="662">
        <v>11361</v>
      </c>
      <c r="S31" s="665"/>
      <c r="T31" s="665"/>
      <c r="U31" s="665"/>
      <c r="V31" s="665"/>
      <c r="W31" s="665"/>
      <c r="X31" s="665"/>
      <c r="Y31" s="666"/>
      <c r="Z31" s="724">
        <v>0.2</v>
      </c>
      <c r="AA31" s="724"/>
      <c r="AB31" s="724"/>
      <c r="AC31" s="724"/>
      <c r="AD31" s="725" t="s">
        <v>229</v>
      </c>
      <c r="AE31" s="725"/>
      <c r="AF31" s="725"/>
      <c r="AG31" s="725"/>
      <c r="AH31" s="725"/>
      <c r="AI31" s="725"/>
      <c r="AJ31" s="725"/>
      <c r="AK31" s="725"/>
      <c r="AL31" s="667" t="s">
        <v>126</v>
      </c>
      <c r="AM31" s="668"/>
      <c r="AN31" s="668"/>
      <c r="AO31" s="726"/>
      <c r="AP31" s="754"/>
      <c r="AQ31" s="755"/>
      <c r="AR31" s="755"/>
      <c r="AS31" s="755"/>
      <c r="AT31" s="759"/>
      <c r="AU31" s="227" t="s">
        <v>313</v>
      </c>
      <c r="AV31" s="227"/>
      <c r="AW31" s="227"/>
      <c r="AX31" s="659" t="s">
        <v>314</v>
      </c>
      <c r="AY31" s="660"/>
      <c r="AZ31" s="660"/>
      <c r="BA31" s="660"/>
      <c r="BB31" s="660"/>
      <c r="BC31" s="660"/>
      <c r="BD31" s="660"/>
      <c r="BE31" s="660"/>
      <c r="BF31" s="661"/>
      <c r="BG31" s="740">
        <v>98.7</v>
      </c>
      <c r="BH31" s="663"/>
      <c r="BI31" s="663"/>
      <c r="BJ31" s="663"/>
      <c r="BK31" s="663"/>
      <c r="BL31" s="663"/>
      <c r="BM31" s="668">
        <v>97.2</v>
      </c>
      <c r="BN31" s="741"/>
      <c r="BO31" s="741"/>
      <c r="BP31" s="741"/>
      <c r="BQ31" s="702"/>
      <c r="BR31" s="740">
        <v>98.7</v>
      </c>
      <c r="BS31" s="663"/>
      <c r="BT31" s="663"/>
      <c r="BU31" s="663"/>
      <c r="BV31" s="663"/>
      <c r="BW31" s="663"/>
      <c r="BX31" s="668">
        <v>97</v>
      </c>
      <c r="BY31" s="741"/>
      <c r="BZ31" s="741"/>
      <c r="CA31" s="741"/>
      <c r="CB31" s="702"/>
      <c r="CD31" s="748"/>
      <c r="CE31" s="749"/>
      <c r="CF31" s="706" t="s">
        <v>315</v>
      </c>
      <c r="CG31" s="703"/>
      <c r="CH31" s="703"/>
      <c r="CI31" s="703"/>
      <c r="CJ31" s="703"/>
      <c r="CK31" s="703"/>
      <c r="CL31" s="703"/>
      <c r="CM31" s="703"/>
      <c r="CN31" s="703"/>
      <c r="CO31" s="703"/>
      <c r="CP31" s="703"/>
      <c r="CQ31" s="704"/>
      <c r="CR31" s="662">
        <v>25368</v>
      </c>
      <c r="CS31" s="663"/>
      <c r="CT31" s="663"/>
      <c r="CU31" s="663"/>
      <c r="CV31" s="663"/>
      <c r="CW31" s="663"/>
      <c r="CX31" s="663"/>
      <c r="CY31" s="664"/>
      <c r="CZ31" s="667">
        <v>0.4</v>
      </c>
      <c r="DA31" s="696"/>
      <c r="DB31" s="696"/>
      <c r="DC31" s="697"/>
      <c r="DD31" s="670">
        <v>25368</v>
      </c>
      <c r="DE31" s="663"/>
      <c r="DF31" s="663"/>
      <c r="DG31" s="663"/>
      <c r="DH31" s="663"/>
      <c r="DI31" s="663"/>
      <c r="DJ31" s="663"/>
      <c r="DK31" s="664"/>
      <c r="DL31" s="670">
        <v>25368</v>
      </c>
      <c r="DM31" s="663"/>
      <c r="DN31" s="663"/>
      <c r="DO31" s="663"/>
      <c r="DP31" s="663"/>
      <c r="DQ31" s="663"/>
      <c r="DR31" s="663"/>
      <c r="DS31" s="663"/>
      <c r="DT31" s="663"/>
      <c r="DU31" s="663"/>
      <c r="DV31" s="664"/>
      <c r="DW31" s="667">
        <v>0.7</v>
      </c>
      <c r="DX31" s="696"/>
      <c r="DY31" s="696"/>
      <c r="DZ31" s="696"/>
      <c r="EA31" s="696"/>
      <c r="EB31" s="696"/>
      <c r="EC31" s="698"/>
    </row>
    <row r="32" spans="2:133" ht="11.25" customHeight="1" x14ac:dyDescent="0.15">
      <c r="B32" s="659" t="s">
        <v>316</v>
      </c>
      <c r="C32" s="660"/>
      <c r="D32" s="660"/>
      <c r="E32" s="660"/>
      <c r="F32" s="660"/>
      <c r="G32" s="660"/>
      <c r="H32" s="660"/>
      <c r="I32" s="660"/>
      <c r="J32" s="660"/>
      <c r="K32" s="660"/>
      <c r="L32" s="660"/>
      <c r="M32" s="660"/>
      <c r="N32" s="660"/>
      <c r="O32" s="660"/>
      <c r="P32" s="660"/>
      <c r="Q32" s="661"/>
      <c r="R32" s="662">
        <v>376855</v>
      </c>
      <c r="S32" s="665"/>
      <c r="T32" s="665"/>
      <c r="U32" s="665"/>
      <c r="V32" s="665"/>
      <c r="W32" s="665"/>
      <c r="X32" s="665"/>
      <c r="Y32" s="666"/>
      <c r="Z32" s="724">
        <v>5.5</v>
      </c>
      <c r="AA32" s="724"/>
      <c r="AB32" s="724"/>
      <c r="AC32" s="724"/>
      <c r="AD32" s="725" t="s">
        <v>126</v>
      </c>
      <c r="AE32" s="725"/>
      <c r="AF32" s="725"/>
      <c r="AG32" s="725"/>
      <c r="AH32" s="725"/>
      <c r="AI32" s="725"/>
      <c r="AJ32" s="725"/>
      <c r="AK32" s="725"/>
      <c r="AL32" s="667" t="s">
        <v>229</v>
      </c>
      <c r="AM32" s="668"/>
      <c r="AN32" s="668"/>
      <c r="AO32" s="726"/>
      <c r="AP32" s="756"/>
      <c r="AQ32" s="757"/>
      <c r="AR32" s="757"/>
      <c r="AS32" s="757"/>
      <c r="AT32" s="760"/>
      <c r="AU32" s="229"/>
      <c r="AV32" s="229"/>
      <c r="AW32" s="229"/>
      <c r="AX32" s="674" t="s">
        <v>317</v>
      </c>
      <c r="AY32" s="675"/>
      <c r="AZ32" s="675"/>
      <c r="BA32" s="675"/>
      <c r="BB32" s="675"/>
      <c r="BC32" s="675"/>
      <c r="BD32" s="675"/>
      <c r="BE32" s="675"/>
      <c r="BF32" s="676"/>
      <c r="BG32" s="739">
        <v>98.7</v>
      </c>
      <c r="BH32" s="678"/>
      <c r="BI32" s="678"/>
      <c r="BJ32" s="678"/>
      <c r="BK32" s="678"/>
      <c r="BL32" s="678"/>
      <c r="BM32" s="722">
        <v>95.7</v>
      </c>
      <c r="BN32" s="678"/>
      <c r="BO32" s="678"/>
      <c r="BP32" s="678"/>
      <c r="BQ32" s="715"/>
      <c r="BR32" s="739">
        <v>98</v>
      </c>
      <c r="BS32" s="678"/>
      <c r="BT32" s="678"/>
      <c r="BU32" s="678"/>
      <c r="BV32" s="678"/>
      <c r="BW32" s="678"/>
      <c r="BX32" s="722">
        <v>94.6</v>
      </c>
      <c r="BY32" s="678"/>
      <c r="BZ32" s="678"/>
      <c r="CA32" s="678"/>
      <c r="CB32" s="715"/>
      <c r="CD32" s="750"/>
      <c r="CE32" s="751"/>
      <c r="CF32" s="706" t="s">
        <v>318</v>
      </c>
      <c r="CG32" s="703"/>
      <c r="CH32" s="703"/>
      <c r="CI32" s="703"/>
      <c r="CJ32" s="703"/>
      <c r="CK32" s="703"/>
      <c r="CL32" s="703"/>
      <c r="CM32" s="703"/>
      <c r="CN32" s="703"/>
      <c r="CO32" s="703"/>
      <c r="CP32" s="703"/>
      <c r="CQ32" s="704"/>
      <c r="CR32" s="662" t="s">
        <v>126</v>
      </c>
      <c r="CS32" s="665"/>
      <c r="CT32" s="665"/>
      <c r="CU32" s="665"/>
      <c r="CV32" s="665"/>
      <c r="CW32" s="665"/>
      <c r="CX32" s="665"/>
      <c r="CY32" s="666"/>
      <c r="CZ32" s="667" t="s">
        <v>229</v>
      </c>
      <c r="DA32" s="696"/>
      <c r="DB32" s="696"/>
      <c r="DC32" s="697"/>
      <c r="DD32" s="670" t="s">
        <v>126</v>
      </c>
      <c r="DE32" s="665"/>
      <c r="DF32" s="665"/>
      <c r="DG32" s="665"/>
      <c r="DH32" s="665"/>
      <c r="DI32" s="665"/>
      <c r="DJ32" s="665"/>
      <c r="DK32" s="666"/>
      <c r="DL32" s="670" t="s">
        <v>126</v>
      </c>
      <c r="DM32" s="665"/>
      <c r="DN32" s="665"/>
      <c r="DO32" s="665"/>
      <c r="DP32" s="665"/>
      <c r="DQ32" s="665"/>
      <c r="DR32" s="665"/>
      <c r="DS32" s="665"/>
      <c r="DT32" s="665"/>
      <c r="DU32" s="665"/>
      <c r="DV32" s="666"/>
      <c r="DW32" s="667" t="s">
        <v>126</v>
      </c>
      <c r="DX32" s="696"/>
      <c r="DY32" s="696"/>
      <c r="DZ32" s="696"/>
      <c r="EA32" s="696"/>
      <c r="EB32" s="696"/>
      <c r="EC32" s="698"/>
    </row>
    <row r="33" spans="2:133" ht="11.25" customHeight="1" x14ac:dyDescent="0.15">
      <c r="B33" s="659" t="s">
        <v>319</v>
      </c>
      <c r="C33" s="660"/>
      <c r="D33" s="660"/>
      <c r="E33" s="660"/>
      <c r="F33" s="660"/>
      <c r="G33" s="660"/>
      <c r="H33" s="660"/>
      <c r="I33" s="660"/>
      <c r="J33" s="660"/>
      <c r="K33" s="660"/>
      <c r="L33" s="660"/>
      <c r="M33" s="660"/>
      <c r="N33" s="660"/>
      <c r="O33" s="660"/>
      <c r="P33" s="660"/>
      <c r="Q33" s="661"/>
      <c r="R33" s="662">
        <v>422423</v>
      </c>
      <c r="S33" s="665"/>
      <c r="T33" s="665"/>
      <c r="U33" s="665"/>
      <c r="V33" s="665"/>
      <c r="W33" s="665"/>
      <c r="X33" s="665"/>
      <c r="Y33" s="666"/>
      <c r="Z33" s="724">
        <v>6.1</v>
      </c>
      <c r="AA33" s="724"/>
      <c r="AB33" s="724"/>
      <c r="AC33" s="724"/>
      <c r="AD33" s="725" t="s">
        <v>126</v>
      </c>
      <c r="AE33" s="725"/>
      <c r="AF33" s="725"/>
      <c r="AG33" s="725"/>
      <c r="AH33" s="725"/>
      <c r="AI33" s="725"/>
      <c r="AJ33" s="725"/>
      <c r="AK33" s="725"/>
      <c r="AL33" s="667" t="s">
        <v>126</v>
      </c>
      <c r="AM33" s="668"/>
      <c r="AN33" s="668"/>
      <c r="AO33" s="726"/>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6" t="s">
        <v>320</v>
      </c>
      <c r="CE33" s="703"/>
      <c r="CF33" s="703"/>
      <c r="CG33" s="703"/>
      <c r="CH33" s="703"/>
      <c r="CI33" s="703"/>
      <c r="CJ33" s="703"/>
      <c r="CK33" s="703"/>
      <c r="CL33" s="703"/>
      <c r="CM33" s="703"/>
      <c r="CN33" s="703"/>
      <c r="CO33" s="703"/>
      <c r="CP33" s="703"/>
      <c r="CQ33" s="704"/>
      <c r="CR33" s="662">
        <v>2628265</v>
      </c>
      <c r="CS33" s="663"/>
      <c r="CT33" s="663"/>
      <c r="CU33" s="663"/>
      <c r="CV33" s="663"/>
      <c r="CW33" s="663"/>
      <c r="CX33" s="663"/>
      <c r="CY33" s="664"/>
      <c r="CZ33" s="667">
        <v>40.1</v>
      </c>
      <c r="DA33" s="696"/>
      <c r="DB33" s="696"/>
      <c r="DC33" s="697"/>
      <c r="DD33" s="670">
        <v>2163404</v>
      </c>
      <c r="DE33" s="663"/>
      <c r="DF33" s="663"/>
      <c r="DG33" s="663"/>
      <c r="DH33" s="663"/>
      <c r="DI33" s="663"/>
      <c r="DJ33" s="663"/>
      <c r="DK33" s="664"/>
      <c r="DL33" s="670">
        <v>1531435</v>
      </c>
      <c r="DM33" s="663"/>
      <c r="DN33" s="663"/>
      <c r="DO33" s="663"/>
      <c r="DP33" s="663"/>
      <c r="DQ33" s="663"/>
      <c r="DR33" s="663"/>
      <c r="DS33" s="663"/>
      <c r="DT33" s="663"/>
      <c r="DU33" s="663"/>
      <c r="DV33" s="664"/>
      <c r="DW33" s="667">
        <v>39.700000000000003</v>
      </c>
      <c r="DX33" s="696"/>
      <c r="DY33" s="696"/>
      <c r="DZ33" s="696"/>
      <c r="EA33" s="696"/>
      <c r="EB33" s="696"/>
      <c r="EC33" s="698"/>
    </row>
    <row r="34" spans="2:133" ht="11.25" customHeight="1" x14ac:dyDescent="0.15">
      <c r="B34" s="659" t="s">
        <v>321</v>
      </c>
      <c r="C34" s="660"/>
      <c r="D34" s="660"/>
      <c r="E34" s="660"/>
      <c r="F34" s="660"/>
      <c r="G34" s="660"/>
      <c r="H34" s="660"/>
      <c r="I34" s="660"/>
      <c r="J34" s="660"/>
      <c r="K34" s="660"/>
      <c r="L34" s="660"/>
      <c r="M34" s="660"/>
      <c r="N34" s="660"/>
      <c r="O34" s="660"/>
      <c r="P34" s="660"/>
      <c r="Q34" s="661"/>
      <c r="R34" s="662">
        <v>58024</v>
      </c>
      <c r="S34" s="665"/>
      <c r="T34" s="665"/>
      <c r="U34" s="665"/>
      <c r="V34" s="665"/>
      <c r="W34" s="665"/>
      <c r="X34" s="665"/>
      <c r="Y34" s="666"/>
      <c r="Z34" s="724">
        <v>0.8</v>
      </c>
      <c r="AA34" s="724"/>
      <c r="AB34" s="724"/>
      <c r="AC34" s="724"/>
      <c r="AD34" s="725">
        <v>14809</v>
      </c>
      <c r="AE34" s="725"/>
      <c r="AF34" s="725"/>
      <c r="AG34" s="725"/>
      <c r="AH34" s="725"/>
      <c r="AI34" s="725"/>
      <c r="AJ34" s="725"/>
      <c r="AK34" s="725"/>
      <c r="AL34" s="667">
        <v>0.4</v>
      </c>
      <c r="AM34" s="668"/>
      <c r="AN34" s="668"/>
      <c r="AO34" s="726"/>
      <c r="AP34" s="232"/>
      <c r="AQ34" s="736" t="s">
        <v>322</v>
      </c>
      <c r="AR34" s="737"/>
      <c r="AS34" s="737"/>
      <c r="AT34" s="737"/>
      <c r="AU34" s="737"/>
      <c r="AV34" s="737"/>
      <c r="AW34" s="737"/>
      <c r="AX34" s="737"/>
      <c r="AY34" s="737"/>
      <c r="AZ34" s="737"/>
      <c r="BA34" s="737"/>
      <c r="BB34" s="737"/>
      <c r="BC34" s="737"/>
      <c r="BD34" s="737"/>
      <c r="BE34" s="737"/>
      <c r="BF34" s="738"/>
      <c r="BG34" s="736" t="s">
        <v>323</v>
      </c>
      <c r="BH34" s="737"/>
      <c r="BI34" s="737"/>
      <c r="BJ34" s="737"/>
      <c r="BK34" s="737"/>
      <c r="BL34" s="737"/>
      <c r="BM34" s="737"/>
      <c r="BN34" s="737"/>
      <c r="BO34" s="737"/>
      <c r="BP34" s="737"/>
      <c r="BQ34" s="737"/>
      <c r="BR34" s="737"/>
      <c r="BS34" s="737"/>
      <c r="BT34" s="737"/>
      <c r="BU34" s="737"/>
      <c r="BV34" s="737"/>
      <c r="BW34" s="737"/>
      <c r="BX34" s="737"/>
      <c r="BY34" s="737"/>
      <c r="BZ34" s="737"/>
      <c r="CA34" s="737"/>
      <c r="CB34" s="738"/>
      <c r="CD34" s="706" t="s">
        <v>324</v>
      </c>
      <c r="CE34" s="703"/>
      <c r="CF34" s="703"/>
      <c r="CG34" s="703"/>
      <c r="CH34" s="703"/>
      <c r="CI34" s="703"/>
      <c r="CJ34" s="703"/>
      <c r="CK34" s="703"/>
      <c r="CL34" s="703"/>
      <c r="CM34" s="703"/>
      <c r="CN34" s="703"/>
      <c r="CO34" s="703"/>
      <c r="CP34" s="703"/>
      <c r="CQ34" s="704"/>
      <c r="CR34" s="662">
        <v>866096</v>
      </c>
      <c r="CS34" s="665"/>
      <c r="CT34" s="665"/>
      <c r="CU34" s="665"/>
      <c r="CV34" s="665"/>
      <c r="CW34" s="665"/>
      <c r="CX34" s="665"/>
      <c r="CY34" s="666"/>
      <c r="CZ34" s="667">
        <v>13.2</v>
      </c>
      <c r="DA34" s="696"/>
      <c r="DB34" s="696"/>
      <c r="DC34" s="697"/>
      <c r="DD34" s="670">
        <v>709548</v>
      </c>
      <c r="DE34" s="665"/>
      <c r="DF34" s="665"/>
      <c r="DG34" s="665"/>
      <c r="DH34" s="665"/>
      <c r="DI34" s="665"/>
      <c r="DJ34" s="665"/>
      <c r="DK34" s="666"/>
      <c r="DL34" s="670">
        <v>440323</v>
      </c>
      <c r="DM34" s="665"/>
      <c r="DN34" s="665"/>
      <c r="DO34" s="665"/>
      <c r="DP34" s="665"/>
      <c r="DQ34" s="665"/>
      <c r="DR34" s="665"/>
      <c r="DS34" s="665"/>
      <c r="DT34" s="665"/>
      <c r="DU34" s="665"/>
      <c r="DV34" s="666"/>
      <c r="DW34" s="667">
        <v>11.4</v>
      </c>
      <c r="DX34" s="696"/>
      <c r="DY34" s="696"/>
      <c r="DZ34" s="696"/>
      <c r="EA34" s="696"/>
      <c r="EB34" s="696"/>
      <c r="EC34" s="698"/>
    </row>
    <row r="35" spans="2:133" ht="11.25" customHeight="1" x14ac:dyDescent="0.15">
      <c r="B35" s="659" t="s">
        <v>325</v>
      </c>
      <c r="C35" s="660"/>
      <c r="D35" s="660"/>
      <c r="E35" s="660"/>
      <c r="F35" s="660"/>
      <c r="G35" s="660"/>
      <c r="H35" s="660"/>
      <c r="I35" s="660"/>
      <c r="J35" s="660"/>
      <c r="K35" s="660"/>
      <c r="L35" s="660"/>
      <c r="M35" s="660"/>
      <c r="N35" s="660"/>
      <c r="O35" s="660"/>
      <c r="P35" s="660"/>
      <c r="Q35" s="661"/>
      <c r="R35" s="662">
        <v>1218100</v>
      </c>
      <c r="S35" s="665"/>
      <c r="T35" s="665"/>
      <c r="U35" s="665"/>
      <c r="V35" s="665"/>
      <c r="W35" s="665"/>
      <c r="X35" s="665"/>
      <c r="Y35" s="666"/>
      <c r="Z35" s="724">
        <v>17.600000000000001</v>
      </c>
      <c r="AA35" s="724"/>
      <c r="AB35" s="724"/>
      <c r="AC35" s="724"/>
      <c r="AD35" s="725" t="s">
        <v>126</v>
      </c>
      <c r="AE35" s="725"/>
      <c r="AF35" s="725"/>
      <c r="AG35" s="725"/>
      <c r="AH35" s="725"/>
      <c r="AI35" s="725"/>
      <c r="AJ35" s="725"/>
      <c r="AK35" s="725"/>
      <c r="AL35" s="667" t="s">
        <v>126</v>
      </c>
      <c r="AM35" s="668"/>
      <c r="AN35" s="668"/>
      <c r="AO35" s="726"/>
      <c r="AP35" s="232"/>
      <c r="AQ35" s="730" t="s">
        <v>326</v>
      </c>
      <c r="AR35" s="731"/>
      <c r="AS35" s="731"/>
      <c r="AT35" s="731"/>
      <c r="AU35" s="731"/>
      <c r="AV35" s="731"/>
      <c r="AW35" s="731"/>
      <c r="AX35" s="731"/>
      <c r="AY35" s="732"/>
      <c r="AZ35" s="727">
        <v>635137</v>
      </c>
      <c r="BA35" s="728"/>
      <c r="BB35" s="728"/>
      <c r="BC35" s="728"/>
      <c r="BD35" s="728"/>
      <c r="BE35" s="728"/>
      <c r="BF35" s="729"/>
      <c r="BG35" s="733" t="s">
        <v>327</v>
      </c>
      <c r="BH35" s="734"/>
      <c r="BI35" s="734"/>
      <c r="BJ35" s="734"/>
      <c r="BK35" s="734"/>
      <c r="BL35" s="734"/>
      <c r="BM35" s="734"/>
      <c r="BN35" s="734"/>
      <c r="BO35" s="734"/>
      <c r="BP35" s="734"/>
      <c r="BQ35" s="734"/>
      <c r="BR35" s="734"/>
      <c r="BS35" s="734"/>
      <c r="BT35" s="734"/>
      <c r="BU35" s="735"/>
      <c r="BV35" s="727">
        <v>58591</v>
      </c>
      <c r="BW35" s="728"/>
      <c r="BX35" s="728"/>
      <c r="BY35" s="728"/>
      <c r="BZ35" s="728"/>
      <c r="CA35" s="728"/>
      <c r="CB35" s="729"/>
      <c r="CD35" s="706" t="s">
        <v>328</v>
      </c>
      <c r="CE35" s="703"/>
      <c r="CF35" s="703"/>
      <c r="CG35" s="703"/>
      <c r="CH35" s="703"/>
      <c r="CI35" s="703"/>
      <c r="CJ35" s="703"/>
      <c r="CK35" s="703"/>
      <c r="CL35" s="703"/>
      <c r="CM35" s="703"/>
      <c r="CN35" s="703"/>
      <c r="CO35" s="703"/>
      <c r="CP35" s="703"/>
      <c r="CQ35" s="704"/>
      <c r="CR35" s="662">
        <v>42041</v>
      </c>
      <c r="CS35" s="663"/>
      <c r="CT35" s="663"/>
      <c r="CU35" s="663"/>
      <c r="CV35" s="663"/>
      <c r="CW35" s="663"/>
      <c r="CX35" s="663"/>
      <c r="CY35" s="664"/>
      <c r="CZ35" s="667">
        <v>0.6</v>
      </c>
      <c r="DA35" s="696"/>
      <c r="DB35" s="696"/>
      <c r="DC35" s="697"/>
      <c r="DD35" s="670">
        <v>37228</v>
      </c>
      <c r="DE35" s="663"/>
      <c r="DF35" s="663"/>
      <c r="DG35" s="663"/>
      <c r="DH35" s="663"/>
      <c r="DI35" s="663"/>
      <c r="DJ35" s="663"/>
      <c r="DK35" s="664"/>
      <c r="DL35" s="670">
        <v>34818</v>
      </c>
      <c r="DM35" s="663"/>
      <c r="DN35" s="663"/>
      <c r="DO35" s="663"/>
      <c r="DP35" s="663"/>
      <c r="DQ35" s="663"/>
      <c r="DR35" s="663"/>
      <c r="DS35" s="663"/>
      <c r="DT35" s="663"/>
      <c r="DU35" s="663"/>
      <c r="DV35" s="664"/>
      <c r="DW35" s="667">
        <v>0.9</v>
      </c>
      <c r="DX35" s="696"/>
      <c r="DY35" s="696"/>
      <c r="DZ35" s="696"/>
      <c r="EA35" s="696"/>
      <c r="EB35" s="696"/>
      <c r="EC35" s="698"/>
    </row>
    <row r="36" spans="2:133" ht="11.25" customHeight="1" x14ac:dyDescent="0.15">
      <c r="B36" s="659" t="s">
        <v>329</v>
      </c>
      <c r="C36" s="660"/>
      <c r="D36" s="660"/>
      <c r="E36" s="660"/>
      <c r="F36" s="660"/>
      <c r="G36" s="660"/>
      <c r="H36" s="660"/>
      <c r="I36" s="660"/>
      <c r="J36" s="660"/>
      <c r="K36" s="660"/>
      <c r="L36" s="660"/>
      <c r="M36" s="660"/>
      <c r="N36" s="660"/>
      <c r="O36" s="660"/>
      <c r="P36" s="660"/>
      <c r="Q36" s="661"/>
      <c r="R36" s="662" t="s">
        <v>126</v>
      </c>
      <c r="S36" s="665"/>
      <c r="T36" s="665"/>
      <c r="U36" s="665"/>
      <c r="V36" s="665"/>
      <c r="W36" s="665"/>
      <c r="X36" s="665"/>
      <c r="Y36" s="666"/>
      <c r="Z36" s="724" t="s">
        <v>229</v>
      </c>
      <c r="AA36" s="724"/>
      <c r="AB36" s="724"/>
      <c r="AC36" s="724"/>
      <c r="AD36" s="725" t="s">
        <v>126</v>
      </c>
      <c r="AE36" s="725"/>
      <c r="AF36" s="725"/>
      <c r="AG36" s="725"/>
      <c r="AH36" s="725"/>
      <c r="AI36" s="725"/>
      <c r="AJ36" s="725"/>
      <c r="AK36" s="725"/>
      <c r="AL36" s="667" t="s">
        <v>126</v>
      </c>
      <c r="AM36" s="668"/>
      <c r="AN36" s="668"/>
      <c r="AO36" s="726"/>
      <c r="AQ36" s="699" t="s">
        <v>330</v>
      </c>
      <c r="AR36" s="700"/>
      <c r="AS36" s="700"/>
      <c r="AT36" s="700"/>
      <c r="AU36" s="700"/>
      <c r="AV36" s="700"/>
      <c r="AW36" s="700"/>
      <c r="AX36" s="700"/>
      <c r="AY36" s="701"/>
      <c r="AZ36" s="662">
        <v>98000</v>
      </c>
      <c r="BA36" s="665"/>
      <c r="BB36" s="665"/>
      <c r="BC36" s="665"/>
      <c r="BD36" s="663"/>
      <c r="BE36" s="663"/>
      <c r="BF36" s="702"/>
      <c r="BG36" s="706" t="s">
        <v>331</v>
      </c>
      <c r="BH36" s="703"/>
      <c r="BI36" s="703"/>
      <c r="BJ36" s="703"/>
      <c r="BK36" s="703"/>
      <c r="BL36" s="703"/>
      <c r="BM36" s="703"/>
      <c r="BN36" s="703"/>
      <c r="BO36" s="703"/>
      <c r="BP36" s="703"/>
      <c r="BQ36" s="703"/>
      <c r="BR36" s="703"/>
      <c r="BS36" s="703"/>
      <c r="BT36" s="703"/>
      <c r="BU36" s="704"/>
      <c r="BV36" s="662">
        <v>53566</v>
      </c>
      <c r="BW36" s="665"/>
      <c r="BX36" s="665"/>
      <c r="BY36" s="665"/>
      <c r="BZ36" s="665"/>
      <c r="CA36" s="665"/>
      <c r="CB36" s="705"/>
      <c r="CD36" s="706" t="s">
        <v>332</v>
      </c>
      <c r="CE36" s="703"/>
      <c r="CF36" s="703"/>
      <c r="CG36" s="703"/>
      <c r="CH36" s="703"/>
      <c r="CI36" s="703"/>
      <c r="CJ36" s="703"/>
      <c r="CK36" s="703"/>
      <c r="CL36" s="703"/>
      <c r="CM36" s="703"/>
      <c r="CN36" s="703"/>
      <c r="CO36" s="703"/>
      <c r="CP36" s="703"/>
      <c r="CQ36" s="704"/>
      <c r="CR36" s="662">
        <v>726123</v>
      </c>
      <c r="CS36" s="665"/>
      <c r="CT36" s="665"/>
      <c r="CU36" s="665"/>
      <c r="CV36" s="665"/>
      <c r="CW36" s="665"/>
      <c r="CX36" s="665"/>
      <c r="CY36" s="666"/>
      <c r="CZ36" s="667">
        <v>11.1</v>
      </c>
      <c r="DA36" s="696"/>
      <c r="DB36" s="696"/>
      <c r="DC36" s="697"/>
      <c r="DD36" s="670">
        <v>671011</v>
      </c>
      <c r="DE36" s="665"/>
      <c r="DF36" s="665"/>
      <c r="DG36" s="665"/>
      <c r="DH36" s="665"/>
      <c r="DI36" s="665"/>
      <c r="DJ36" s="665"/>
      <c r="DK36" s="666"/>
      <c r="DL36" s="670">
        <v>547212</v>
      </c>
      <c r="DM36" s="665"/>
      <c r="DN36" s="665"/>
      <c r="DO36" s="665"/>
      <c r="DP36" s="665"/>
      <c r="DQ36" s="665"/>
      <c r="DR36" s="665"/>
      <c r="DS36" s="665"/>
      <c r="DT36" s="665"/>
      <c r="DU36" s="665"/>
      <c r="DV36" s="666"/>
      <c r="DW36" s="667">
        <v>14.2</v>
      </c>
      <c r="DX36" s="696"/>
      <c r="DY36" s="696"/>
      <c r="DZ36" s="696"/>
      <c r="EA36" s="696"/>
      <c r="EB36" s="696"/>
      <c r="EC36" s="698"/>
    </row>
    <row r="37" spans="2:133" ht="11.25" customHeight="1" x14ac:dyDescent="0.15">
      <c r="B37" s="659" t="s">
        <v>333</v>
      </c>
      <c r="C37" s="660"/>
      <c r="D37" s="660"/>
      <c r="E37" s="660"/>
      <c r="F37" s="660"/>
      <c r="G37" s="660"/>
      <c r="H37" s="660"/>
      <c r="I37" s="660"/>
      <c r="J37" s="660"/>
      <c r="K37" s="660"/>
      <c r="L37" s="660"/>
      <c r="M37" s="660"/>
      <c r="N37" s="660"/>
      <c r="O37" s="660"/>
      <c r="P37" s="660"/>
      <c r="Q37" s="661"/>
      <c r="R37" s="662" t="s">
        <v>126</v>
      </c>
      <c r="S37" s="665"/>
      <c r="T37" s="665"/>
      <c r="U37" s="665"/>
      <c r="V37" s="665"/>
      <c r="W37" s="665"/>
      <c r="X37" s="665"/>
      <c r="Y37" s="666"/>
      <c r="Z37" s="724" t="s">
        <v>229</v>
      </c>
      <c r="AA37" s="724"/>
      <c r="AB37" s="724"/>
      <c r="AC37" s="724"/>
      <c r="AD37" s="725" t="s">
        <v>126</v>
      </c>
      <c r="AE37" s="725"/>
      <c r="AF37" s="725"/>
      <c r="AG37" s="725"/>
      <c r="AH37" s="725"/>
      <c r="AI37" s="725"/>
      <c r="AJ37" s="725"/>
      <c r="AK37" s="725"/>
      <c r="AL37" s="667" t="s">
        <v>126</v>
      </c>
      <c r="AM37" s="668"/>
      <c r="AN37" s="668"/>
      <c r="AO37" s="726"/>
      <c r="AQ37" s="699" t="s">
        <v>334</v>
      </c>
      <c r="AR37" s="700"/>
      <c r="AS37" s="700"/>
      <c r="AT37" s="700"/>
      <c r="AU37" s="700"/>
      <c r="AV37" s="700"/>
      <c r="AW37" s="700"/>
      <c r="AX37" s="700"/>
      <c r="AY37" s="701"/>
      <c r="AZ37" s="662">
        <v>22810</v>
      </c>
      <c r="BA37" s="665"/>
      <c r="BB37" s="665"/>
      <c r="BC37" s="665"/>
      <c r="BD37" s="663"/>
      <c r="BE37" s="663"/>
      <c r="BF37" s="702"/>
      <c r="BG37" s="706" t="s">
        <v>335</v>
      </c>
      <c r="BH37" s="703"/>
      <c r="BI37" s="703"/>
      <c r="BJ37" s="703"/>
      <c r="BK37" s="703"/>
      <c r="BL37" s="703"/>
      <c r="BM37" s="703"/>
      <c r="BN37" s="703"/>
      <c r="BO37" s="703"/>
      <c r="BP37" s="703"/>
      <c r="BQ37" s="703"/>
      <c r="BR37" s="703"/>
      <c r="BS37" s="703"/>
      <c r="BT37" s="703"/>
      <c r="BU37" s="704"/>
      <c r="BV37" s="662">
        <v>2100</v>
      </c>
      <c r="BW37" s="665"/>
      <c r="BX37" s="665"/>
      <c r="BY37" s="665"/>
      <c r="BZ37" s="665"/>
      <c r="CA37" s="665"/>
      <c r="CB37" s="705"/>
      <c r="CD37" s="706" t="s">
        <v>336</v>
      </c>
      <c r="CE37" s="703"/>
      <c r="CF37" s="703"/>
      <c r="CG37" s="703"/>
      <c r="CH37" s="703"/>
      <c r="CI37" s="703"/>
      <c r="CJ37" s="703"/>
      <c r="CK37" s="703"/>
      <c r="CL37" s="703"/>
      <c r="CM37" s="703"/>
      <c r="CN37" s="703"/>
      <c r="CO37" s="703"/>
      <c r="CP37" s="703"/>
      <c r="CQ37" s="704"/>
      <c r="CR37" s="662">
        <v>407617</v>
      </c>
      <c r="CS37" s="663"/>
      <c r="CT37" s="663"/>
      <c r="CU37" s="663"/>
      <c r="CV37" s="663"/>
      <c r="CW37" s="663"/>
      <c r="CX37" s="663"/>
      <c r="CY37" s="664"/>
      <c r="CZ37" s="667">
        <v>6.2</v>
      </c>
      <c r="DA37" s="696"/>
      <c r="DB37" s="696"/>
      <c r="DC37" s="697"/>
      <c r="DD37" s="670">
        <v>407615</v>
      </c>
      <c r="DE37" s="663"/>
      <c r="DF37" s="663"/>
      <c r="DG37" s="663"/>
      <c r="DH37" s="663"/>
      <c r="DI37" s="663"/>
      <c r="DJ37" s="663"/>
      <c r="DK37" s="664"/>
      <c r="DL37" s="670">
        <v>407590</v>
      </c>
      <c r="DM37" s="663"/>
      <c r="DN37" s="663"/>
      <c r="DO37" s="663"/>
      <c r="DP37" s="663"/>
      <c r="DQ37" s="663"/>
      <c r="DR37" s="663"/>
      <c r="DS37" s="663"/>
      <c r="DT37" s="663"/>
      <c r="DU37" s="663"/>
      <c r="DV37" s="664"/>
      <c r="DW37" s="667">
        <v>10.6</v>
      </c>
      <c r="DX37" s="696"/>
      <c r="DY37" s="696"/>
      <c r="DZ37" s="696"/>
      <c r="EA37" s="696"/>
      <c r="EB37" s="696"/>
      <c r="EC37" s="698"/>
    </row>
    <row r="38" spans="2:133" ht="11.25" customHeight="1" x14ac:dyDescent="0.15">
      <c r="B38" s="674" t="s">
        <v>337</v>
      </c>
      <c r="C38" s="675"/>
      <c r="D38" s="675"/>
      <c r="E38" s="675"/>
      <c r="F38" s="675"/>
      <c r="G38" s="675"/>
      <c r="H38" s="675"/>
      <c r="I38" s="675"/>
      <c r="J38" s="675"/>
      <c r="K38" s="675"/>
      <c r="L38" s="675"/>
      <c r="M38" s="675"/>
      <c r="N38" s="675"/>
      <c r="O38" s="675"/>
      <c r="P38" s="675"/>
      <c r="Q38" s="676"/>
      <c r="R38" s="677">
        <v>6909812</v>
      </c>
      <c r="S38" s="714"/>
      <c r="T38" s="714"/>
      <c r="U38" s="714"/>
      <c r="V38" s="714"/>
      <c r="W38" s="714"/>
      <c r="X38" s="714"/>
      <c r="Y38" s="719"/>
      <c r="Z38" s="720">
        <v>100</v>
      </c>
      <c r="AA38" s="720"/>
      <c r="AB38" s="720"/>
      <c r="AC38" s="720"/>
      <c r="AD38" s="721">
        <v>3858954</v>
      </c>
      <c r="AE38" s="721"/>
      <c r="AF38" s="721"/>
      <c r="AG38" s="721"/>
      <c r="AH38" s="721"/>
      <c r="AI38" s="721"/>
      <c r="AJ38" s="721"/>
      <c r="AK38" s="721"/>
      <c r="AL38" s="680">
        <v>100</v>
      </c>
      <c r="AM38" s="722"/>
      <c r="AN38" s="722"/>
      <c r="AO38" s="723"/>
      <c r="AQ38" s="699" t="s">
        <v>338</v>
      </c>
      <c r="AR38" s="700"/>
      <c r="AS38" s="700"/>
      <c r="AT38" s="700"/>
      <c r="AU38" s="700"/>
      <c r="AV38" s="700"/>
      <c r="AW38" s="700"/>
      <c r="AX38" s="700"/>
      <c r="AY38" s="701"/>
      <c r="AZ38" s="662">
        <v>14943</v>
      </c>
      <c r="BA38" s="665"/>
      <c r="BB38" s="665"/>
      <c r="BC38" s="665"/>
      <c r="BD38" s="663"/>
      <c r="BE38" s="663"/>
      <c r="BF38" s="702"/>
      <c r="BG38" s="706" t="s">
        <v>339</v>
      </c>
      <c r="BH38" s="703"/>
      <c r="BI38" s="703"/>
      <c r="BJ38" s="703"/>
      <c r="BK38" s="703"/>
      <c r="BL38" s="703"/>
      <c r="BM38" s="703"/>
      <c r="BN38" s="703"/>
      <c r="BO38" s="703"/>
      <c r="BP38" s="703"/>
      <c r="BQ38" s="703"/>
      <c r="BR38" s="703"/>
      <c r="BS38" s="703"/>
      <c r="BT38" s="703"/>
      <c r="BU38" s="704"/>
      <c r="BV38" s="662">
        <v>3521</v>
      </c>
      <c r="BW38" s="665"/>
      <c r="BX38" s="665"/>
      <c r="BY38" s="665"/>
      <c r="BZ38" s="665"/>
      <c r="CA38" s="665"/>
      <c r="CB38" s="705"/>
      <c r="CD38" s="706" t="s">
        <v>340</v>
      </c>
      <c r="CE38" s="703"/>
      <c r="CF38" s="703"/>
      <c r="CG38" s="703"/>
      <c r="CH38" s="703"/>
      <c r="CI38" s="703"/>
      <c r="CJ38" s="703"/>
      <c r="CK38" s="703"/>
      <c r="CL38" s="703"/>
      <c r="CM38" s="703"/>
      <c r="CN38" s="703"/>
      <c r="CO38" s="703"/>
      <c r="CP38" s="703"/>
      <c r="CQ38" s="704"/>
      <c r="CR38" s="662">
        <v>620194</v>
      </c>
      <c r="CS38" s="665"/>
      <c r="CT38" s="665"/>
      <c r="CU38" s="665"/>
      <c r="CV38" s="665"/>
      <c r="CW38" s="665"/>
      <c r="CX38" s="665"/>
      <c r="CY38" s="666"/>
      <c r="CZ38" s="667">
        <v>9.5</v>
      </c>
      <c r="DA38" s="696"/>
      <c r="DB38" s="696"/>
      <c r="DC38" s="697"/>
      <c r="DD38" s="670">
        <v>545262</v>
      </c>
      <c r="DE38" s="665"/>
      <c r="DF38" s="665"/>
      <c r="DG38" s="665"/>
      <c r="DH38" s="665"/>
      <c r="DI38" s="665"/>
      <c r="DJ38" s="665"/>
      <c r="DK38" s="666"/>
      <c r="DL38" s="670">
        <v>509082</v>
      </c>
      <c r="DM38" s="665"/>
      <c r="DN38" s="665"/>
      <c r="DO38" s="665"/>
      <c r="DP38" s="665"/>
      <c r="DQ38" s="665"/>
      <c r="DR38" s="665"/>
      <c r="DS38" s="665"/>
      <c r="DT38" s="665"/>
      <c r="DU38" s="665"/>
      <c r="DV38" s="666"/>
      <c r="DW38" s="667">
        <v>13.2</v>
      </c>
      <c r="DX38" s="696"/>
      <c r="DY38" s="696"/>
      <c r="DZ38" s="696"/>
      <c r="EA38" s="696"/>
      <c r="EB38" s="696"/>
      <c r="EC38" s="698"/>
    </row>
    <row r="39" spans="2:133" ht="11.25" customHeight="1" x14ac:dyDescent="0.15">
      <c r="AQ39" s="699" t="s">
        <v>341</v>
      </c>
      <c r="AR39" s="700"/>
      <c r="AS39" s="700"/>
      <c r="AT39" s="700"/>
      <c r="AU39" s="700"/>
      <c r="AV39" s="700"/>
      <c r="AW39" s="700"/>
      <c r="AX39" s="700"/>
      <c r="AY39" s="701"/>
      <c r="AZ39" s="662" t="s">
        <v>126</v>
      </c>
      <c r="BA39" s="665"/>
      <c r="BB39" s="665"/>
      <c r="BC39" s="665"/>
      <c r="BD39" s="663"/>
      <c r="BE39" s="663"/>
      <c r="BF39" s="702"/>
      <c r="BG39" s="707" t="s">
        <v>342</v>
      </c>
      <c r="BH39" s="708"/>
      <c r="BI39" s="708"/>
      <c r="BJ39" s="708"/>
      <c r="BK39" s="708"/>
      <c r="BL39" s="233"/>
      <c r="BM39" s="703" t="s">
        <v>343</v>
      </c>
      <c r="BN39" s="703"/>
      <c r="BO39" s="703"/>
      <c r="BP39" s="703"/>
      <c r="BQ39" s="703"/>
      <c r="BR39" s="703"/>
      <c r="BS39" s="703"/>
      <c r="BT39" s="703"/>
      <c r="BU39" s="704"/>
      <c r="BV39" s="662">
        <v>73</v>
      </c>
      <c r="BW39" s="665"/>
      <c r="BX39" s="665"/>
      <c r="BY39" s="665"/>
      <c r="BZ39" s="665"/>
      <c r="CA39" s="665"/>
      <c r="CB39" s="705"/>
      <c r="CD39" s="706" t="s">
        <v>344</v>
      </c>
      <c r="CE39" s="703"/>
      <c r="CF39" s="703"/>
      <c r="CG39" s="703"/>
      <c r="CH39" s="703"/>
      <c r="CI39" s="703"/>
      <c r="CJ39" s="703"/>
      <c r="CK39" s="703"/>
      <c r="CL39" s="703"/>
      <c r="CM39" s="703"/>
      <c r="CN39" s="703"/>
      <c r="CO39" s="703"/>
      <c r="CP39" s="703"/>
      <c r="CQ39" s="704"/>
      <c r="CR39" s="662">
        <v>373811</v>
      </c>
      <c r="CS39" s="663"/>
      <c r="CT39" s="663"/>
      <c r="CU39" s="663"/>
      <c r="CV39" s="663"/>
      <c r="CW39" s="663"/>
      <c r="CX39" s="663"/>
      <c r="CY39" s="664"/>
      <c r="CZ39" s="667">
        <v>5.7</v>
      </c>
      <c r="DA39" s="696"/>
      <c r="DB39" s="696"/>
      <c r="DC39" s="697"/>
      <c r="DD39" s="670">
        <v>200355</v>
      </c>
      <c r="DE39" s="663"/>
      <c r="DF39" s="663"/>
      <c r="DG39" s="663"/>
      <c r="DH39" s="663"/>
      <c r="DI39" s="663"/>
      <c r="DJ39" s="663"/>
      <c r="DK39" s="664"/>
      <c r="DL39" s="670" t="s">
        <v>229</v>
      </c>
      <c r="DM39" s="663"/>
      <c r="DN39" s="663"/>
      <c r="DO39" s="663"/>
      <c r="DP39" s="663"/>
      <c r="DQ39" s="663"/>
      <c r="DR39" s="663"/>
      <c r="DS39" s="663"/>
      <c r="DT39" s="663"/>
      <c r="DU39" s="663"/>
      <c r="DV39" s="664"/>
      <c r="DW39" s="667" t="s">
        <v>229</v>
      </c>
      <c r="DX39" s="696"/>
      <c r="DY39" s="696"/>
      <c r="DZ39" s="696"/>
      <c r="EA39" s="696"/>
      <c r="EB39" s="696"/>
      <c r="EC39" s="698"/>
    </row>
    <row r="40" spans="2:133" ht="11.25" customHeight="1" x14ac:dyDescent="0.15">
      <c r="AQ40" s="699" t="s">
        <v>345</v>
      </c>
      <c r="AR40" s="700"/>
      <c r="AS40" s="700"/>
      <c r="AT40" s="700"/>
      <c r="AU40" s="700"/>
      <c r="AV40" s="700"/>
      <c r="AW40" s="700"/>
      <c r="AX40" s="700"/>
      <c r="AY40" s="701"/>
      <c r="AZ40" s="662">
        <v>116636</v>
      </c>
      <c r="BA40" s="665"/>
      <c r="BB40" s="665"/>
      <c r="BC40" s="665"/>
      <c r="BD40" s="663"/>
      <c r="BE40" s="663"/>
      <c r="BF40" s="702"/>
      <c r="BG40" s="707"/>
      <c r="BH40" s="708"/>
      <c r="BI40" s="708"/>
      <c r="BJ40" s="708"/>
      <c r="BK40" s="708"/>
      <c r="BL40" s="233"/>
      <c r="BM40" s="703" t="s">
        <v>346</v>
      </c>
      <c r="BN40" s="703"/>
      <c r="BO40" s="703"/>
      <c r="BP40" s="703"/>
      <c r="BQ40" s="703"/>
      <c r="BR40" s="703"/>
      <c r="BS40" s="703"/>
      <c r="BT40" s="703"/>
      <c r="BU40" s="704"/>
      <c r="BV40" s="662" t="s">
        <v>229</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2" t="s">
        <v>126</v>
      </c>
      <c r="CS40" s="665"/>
      <c r="CT40" s="665"/>
      <c r="CU40" s="665"/>
      <c r="CV40" s="665"/>
      <c r="CW40" s="665"/>
      <c r="CX40" s="665"/>
      <c r="CY40" s="666"/>
      <c r="CZ40" s="667" t="s">
        <v>229</v>
      </c>
      <c r="DA40" s="696"/>
      <c r="DB40" s="696"/>
      <c r="DC40" s="697"/>
      <c r="DD40" s="670" t="s">
        <v>126</v>
      </c>
      <c r="DE40" s="665"/>
      <c r="DF40" s="665"/>
      <c r="DG40" s="665"/>
      <c r="DH40" s="665"/>
      <c r="DI40" s="665"/>
      <c r="DJ40" s="665"/>
      <c r="DK40" s="666"/>
      <c r="DL40" s="670" t="s">
        <v>126</v>
      </c>
      <c r="DM40" s="665"/>
      <c r="DN40" s="665"/>
      <c r="DO40" s="665"/>
      <c r="DP40" s="665"/>
      <c r="DQ40" s="665"/>
      <c r="DR40" s="665"/>
      <c r="DS40" s="665"/>
      <c r="DT40" s="665"/>
      <c r="DU40" s="665"/>
      <c r="DV40" s="666"/>
      <c r="DW40" s="667" t="s">
        <v>229</v>
      </c>
      <c r="DX40" s="696"/>
      <c r="DY40" s="696"/>
      <c r="DZ40" s="696"/>
      <c r="EA40" s="696"/>
      <c r="EB40" s="696"/>
      <c r="EC40" s="698"/>
    </row>
    <row r="41" spans="2:133" ht="11.25" customHeight="1" x14ac:dyDescent="0.15">
      <c r="AQ41" s="711" t="s">
        <v>348</v>
      </c>
      <c r="AR41" s="712"/>
      <c r="AS41" s="712"/>
      <c r="AT41" s="712"/>
      <c r="AU41" s="712"/>
      <c r="AV41" s="712"/>
      <c r="AW41" s="712"/>
      <c r="AX41" s="712"/>
      <c r="AY41" s="713"/>
      <c r="AZ41" s="677">
        <v>382748</v>
      </c>
      <c r="BA41" s="714"/>
      <c r="BB41" s="714"/>
      <c r="BC41" s="714"/>
      <c r="BD41" s="678"/>
      <c r="BE41" s="678"/>
      <c r="BF41" s="715"/>
      <c r="BG41" s="709"/>
      <c r="BH41" s="710"/>
      <c r="BI41" s="710"/>
      <c r="BJ41" s="710"/>
      <c r="BK41" s="710"/>
      <c r="BL41" s="234"/>
      <c r="BM41" s="716" t="s">
        <v>349</v>
      </c>
      <c r="BN41" s="716"/>
      <c r="BO41" s="716"/>
      <c r="BP41" s="716"/>
      <c r="BQ41" s="716"/>
      <c r="BR41" s="716"/>
      <c r="BS41" s="716"/>
      <c r="BT41" s="716"/>
      <c r="BU41" s="717"/>
      <c r="BV41" s="677">
        <v>312</v>
      </c>
      <c r="BW41" s="714"/>
      <c r="BX41" s="714"/>
      <c r="BY41" s="714"/>
      <c r="BZ41" s="714"/>
      <c r="CA41" s="714"/>
      <c r="CB41" s="718"/>
      <c r="CD41" s="706" t="s">
        <v>350</v>
      </c>
      <c r="CE41" s="703"/>
      <c r="CF41" s="703"/>
      <c r="CG41" s="703"/>
      <c r="CH41" s="703"/>
      <c r="CI41" s="703"/>
      <c r="CJ41" s="703"/>
      <c r="CK41" s="703"/>
      <c r="CL41" s="703"/>
      <c r="CM41" s="703"/>
      <c r="CN41" s="703"/>
      <c r="CO41" s="703"/>
      <c r="CP41" s="703"/>
      <c r="CQ41" s="704"/>
      <c r="CR41" s="662" t="s">
        <v>229</v>
      </c>
      <c r="CS41" s="663"/>
      <c r="CT41" s="663"/>
      <c r="CU41" s="663"/>
      <c r="CV41" s="663"/>
      <c r="CW41" s="663"/>
      <c r="CX41" s="663"/>
      <c r="CY41" s="664"/>
      <c r="CZ41" s="667" t="s">
        <v>126</v>
      </c>
      <c r="DA41" s="696"/>
      <c r="DB41" s="696"/>
      <c r="DC41" s="697"/>
      <c r="DD41" s="670" t="s">
        <v>126</v>
      </c>
      <c r="DE41" s="663"/>
      <c r="DF41" s="663"/>
      <c r="DG41" s="663"/>
      <c r="DH41" s="663"/>
      <c r="DI41" s="663"/>
      <c r="DJ41" s="663"/>
      <c r="DK41" s="664"/>
      <c r="DL41" s="671"/>
      <c r="DM41" s="672"/>
      <c r="DN41" s="672"/>
      <c r="DO41" s="672"/>
      <c r="DP41" s="672"/>
      <c r="DQ41" s="672"/>
      <c r="DR41" s="672"/>
      <c r="DS41" s="672"/>
      <c r="DT41" s="672"/>
      <c r="DU41" s="672"/>
      <c r="DV41" s="673"/>
      <c r="DW41" s="656"/>
      <c r="DX41" s="657"/>
      <c r="DY41" s="657"/>
      <c r="DZ41" s="657"/>
      <c r="EA41" s="657"/>
      <c r="EB41" s="657"/>
      <c r="EC41" s="658"/>
    </row>
    <row r="42" spans="2:133" ht="11.25" customHeight="1" x14ac:dyDescent="0.15">
      <c r="B42" s="227" t="s">
        <v>351</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9" t="s">
        <v>352</v>
      </c>
      <c r="CE42" s="660"/>
      <c r="CF42" s="660"/>
      <c r="CG42" s="660"/>
      <c r="CH42" s="660"/>
      <c r="CI42" s="660"/>
      <c r="CJ42" s="660"/>
      <c r="CK42" s="660"/>
      <c r="CL42" s="660"/>
      <c r="CM42" s="660"/>
      <c r="CN42" s="660"/>
      <c r="CO42" s="660"/>
      <c r="CP42" s="660"/>
      <c r="CQ42" s="661"/>
      <c r="CR42" s="662">
        <v>1558645</v>
      </c>
      <c r="CS42" s="665"/>
      <c r="CT42" s="665"/>
      <c r="CU42" s="665"/>
      <c r="CV42" s="665"/>
      <c r="CW42" s="665"/>
      <c r="CX42" s="665"/>
      <c r="CY42" s="666"/>
      <c r="CZ42" s="667">
        <v>23.8</v>
      </c>
      <c r="DA42" s="668"/>
      <c r="DB42" s="668"/>
      <c r="DC42" s="669"/>
      <c r="DD42" s="670">
        <v>199944</v>
      </c>
      <c r="DE42" s="665"/>
      <c r="DF42" s="665"/>
      <c r="DG42" s="665"/>
      <c r="DH42" s="665"/>
      <c r="DI42" s="665"/>
      <c r="DJ42" s="665"/>
      <c r="DK42" s="666"/>
      <c r="DL42" s="671"/>
      <c r="DM42" s="672"/>
      <c r="DN42" s="672"/>
      <c r="DO42" s="672"/>
      <c r="DP42" s="672"/>
      <c r="DQ42" s="672"/>
      <c r="DR42" s="672"/>
      <c r="DS42" s="672"/>
      <c r="DT42" s="672"/>
      <c r="DU42" s="672"/>
      <c r="DV42" s="673"/>
      <c r="DW42" s="656"/>
      <c r="DX42" s="657"/>
      <c r="DY42" s="657"/>
      <c r="DZ42" s="657"/>
      <c r="EA42" s="657"/>
      <c r="EB42" s="657"/>
      <c r="EC42" s="658"/>
    </row>
    <row r="43" spans="2:133" ht="11.25" customHeight="1" x14ac:dyDescent="0.15">
      <c r="B43" s="237" t="s">
        <v>353</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9" t="s">
        <v>354</v>
      </c>
      <c r="CE43" s="660"/>
      <c r="CF43" s="660"/>
      <c r="CG43" s="660"/>
      <c r="CH43" s="660"/>
      <c r="CI43" s="660"/>
      <c r="CJ43" s="660"/>
      <c r="CK43" s="660"/>
      <c r="CL43" s="660"/>
      <c r="CM43" s="660"/>
      <c r="CN43" s="660"/>
      <c r="CO43" s="660"/>
      <c r="CP43" s="660"/>
      <c r="CQ43" s="661"/>
      <c r="CR43" s="662">
        <v>28980</v>
      </c>
      <c r="CS43" s="663"/>
      <c r="CT43" s="663"/>
      <c r="CU43" s="663"/>
      <c r="CV43" s="663"/>
      <c r="CW43" s="663"/>
      <c r="CX43" s="663"/>
      <c r="CY43" s="664"/>
      <c r="CZ43" s="667">
        <v>0.4</v>
      </c>
      <c r="DA43" s="696"/>
      <c r="DB43" s="696"/>
      <c r="DC43" s="697"/>
      <c r="DD43" s="670">
        <v>28980</v>
      </c>
      <c r="DE43" s="663"/>
      <c r="DF43" s="663"/>
      <c r="DG43" s="663"/>
      <c r="DH43" s="663"/>
      <c r="DI43" s="663"/>
      <c r="DJ43" s="663"/>
      <c r="DK43" s="664"/>
      <c r="DL43" s="671"/>
      <c r="DM43" s="672"/>
      <c r="DN43" s="672"/>
      <c r="DO43" s="672"/>
      <c r="DP43" s="672"/>
      <c r="DQ43" s="672"/>
      <c r="DR43" s="672"/>
      <c r="DS43" s="672"/>
      <c r="DT43" s="672"/>
      <c r="DU43" s="672"/>
      <c r="DV43" s="673"/>
      <c r="DW43" s="656"/>
      <c r="DX43" s="657"/>
      <c r="DY43" s="657"/>
      <c r="DZ43" s="657"/>
      <c r="EA43" s="657"/>
      <c r="EB43" s="657"/>
      <c r="EC43" s="658"/>
    </row>
    <row r="44" spans="2:133" ht="11.25" customHeight="1" x14ac:dyDescent="0.15">
      <c r="B44" s="238" t="s">
        <v>355</v>
      </c>
      <c r="CD44" s="690" t="s">
        <v>307</v>
      </c>
      <c r="CE44" s="691"/>
      <c r="CF44" s="659" t="s">
        <v>356</v>
      </c>
      <c r="CG44" s="660"/>
      <c r="CH44" s="660"/>
      <c r="CI44" s="660"/>
      <c r="CJ44" s="660"/>
      <c r="CK44" s="660"/>
      <c r="CL44" s="660"/>
      <c r="CM44" s="660"/>
      <c r="CN44" s="660"/>
      <c r="CO44" s="660"/>
      <c r="CP44" s="660"/>
      <c r="CQ44" s="661"/>
      <c r="CR44" s="662">
        <v>1558645</v>
      </c>
      <c r="CS44" s="665"/>
      <c r="CT44" s="665"/>
      <c r="CU44" s="665"/>
      <c r="CV44" s="665"/>
      <c r="CW44" s="665"/>
      <c r="CX44" s="665"/>
      <c r="CY44" s="666"/>
      <c r="CZ44" s="667">
        <v>23.8</v>
      </c>
      <c r="DA44" s="668"/>
      <c r="DB44" s="668"/>
      <c r="DC44" s="669"/>
      <c r="DD44" s="670">
        <v>199944</v>
      </c>
      <c r="DE44" s="665"/>
      <c r="DF44" s="665"/>
      <c r="DG44" s="665"/>
      <c r="DH44" s="665"/>
      <c r="DI44" s="665"/>
      <c r="DJ44" s="665"/>
      <c r="DK44" s="666"/>
      <c r="DL44" s="671"/>
      <c r="DM44" s="672"/>
      <c r="DN44" s="672"/>
      <c r="DO44" s="672"/>
      <c r="DP44" s="672"/>
      <c r="DQ44" s="672"/>
      <c r="DR44" s="672"/>
      <c r="DS44" s="672"/>
      <c r="DT44" s="672"/>
      <c r="DU44" s="672"/>
      <c r="DV44" s="673"/>
      <c r="DW44" s="656"/>
      <c r="DX44" s="657"/>
      <c r="DY44" s="657"/>
      <c r="DZ44" s="657"/>
      <c r="EA44" s="657"/>
      <c r="EB44" s="657"/>
      <c r="EC44" s="658"/>
    </row>
    <row r="45" spans="2:133" ht="11.25" customHeight="1" x14ac:dyDescent="0.15">
      <c r="CD45" s="692"/>
      <c r="CE45" s="693"/>
      <c r="CF45" s="659" t="s">
        <v>357</v>
      </c>
      <c r="CG45" s="660"/>
      <c r="CH45" s="660"/>
      <c r="CI45" s="660"/>
      <c r="CJ45" s="660"/>
      <c r="CK45" s="660"/>
      <c r="CL45" s="660"/>
      <c r="CM45" s="660"/>
      <c r="CN45" s="660"/>
      <c r="CO45" s="660"/>
      <c r="CP45" s="660"/>
      <c r="CQ45" s="661"/>
      <c r="CR45" s="662">
        <v>104925</v>
      </c>
      <c r="CS45" s="663"/>
      <c r="CT45" s="663"/>
      <c r="CU45" s="663"/>
      <c r="CV45" s="663"/>
      <c r="CW45" s="663"/>
      <c r="CX45" s="663"/>
      <c r="CY45" s="664"/>
      <c r="CZ45" s="667">
        <v>1.6</v>
      </c>
      <c r="DA45" s="696"/>
      <c r="DB45" s="696"/>
      <c r="DC45" s="697"/>
      <c r="DD45" s="670">
        <v>22385</v>
      </c>
      <c r="DE45" s="663"/>
      <c r="DF45" s="663"/>
      <c r="DG45" s="663"/>
      <c r="DH45" s="663"/>
      <c r="DI45" s="663"/>
      <c r="DJ45" s="663"/>
      <c r="DK45" s="664"/>
      <c r="DL45" s="671"/>
      <c r="DM45" s="672"/>
      <c r="DN45" s="672"/>
      <c r="DO45" s="672"/>
      <c r="DP45" s="672"/>
      <c r="DQ45" s="672"/>
      <c r="DR45" s="672"/>
      <c r="DS45" s="672"/>
      <c r="DT45" s="672"/>
      <c r="DU45" s="672"/>
      <c r="DV45" s="673"/>
      <c r="DW45" s="656"/>
      <c r="DX45" s="657"/>
      <c r="DY45" s="657"/>
      <c r="DZ45" s="657"/>
      <c r="EA45" s="657"/>
      <c r="EB45" s="657"/>
      <c r="EC45" s="658"/>
    </row>
    <row r="46" spans="2:133" ht="11.25" customHeight="1" x14ac:dyDescent="0.15">
      <c r="CD46" s="692"/>
      <c r="CE46" s="693"/>
      <c r="CF46" s="659" t="s">
        <v>358</v>
      </c>
      <c r="CG46" s="660"/>
      <c r="CH46" s="660"/>
      <c r="CI46" s="660"/>
      <c r="CJ46" s="660"/>
      <c r="CK46" s="660"/>
      <c r="CL46" s="660"/>
      <c r="CM46" s="660"/>
      <c r="CN46" s="660"/>
      <c r="CO46" s="660"/>
      <c r="CP46" s="660"/>
      <c r="CQ46" s="661"/>
      <c r="CR46" s="662">
        <v>1452937</v>
      </c>
      <c r="CS46" s="665"/>
      <c r="CT46" s="665"/>
      <c r="CU46" s="665"/>
      <c r="CV46" s="665"/>
      <c r="CW46" s="665"/>
      <c r="CX46" s="665"/>
      <c r="CY46" s="666"/>
      <c r="CZ46" s="667">
        <v>22.2</v>
      </c>
      <c r="DA46" s="668"/>
      <c r="DB46" s="668"/>
      <c r="DC46" s="669"/>
      <c r="DD46" s="670">
        <v>176776</v>
      </c>
      <c r="DE46" s="665"/>
      <c r="DF46" s="665"/>
      <c r="DG46" s="665"/>
      <c r="DH46" s="665"/>
      <c r="DI46" s="665"/>
      <c r="DJ46" s="665"/>
      <c r="DK46" s="666"/>
      <c r="DL46" s="671"/>
      <c r="DM46" s="672"/>
      <c r="DN46" s="672"/>
      <c r="DO46" s="672"/>
      <c r="DP46" s="672"/>
      <c r="DQ46" s="672"/>
      <c r="DR46" s="672"/>
      <c r="DS46" s="672"/>
      <c r="DT46" s="672"/>
      <c r="DU46" s="672"/>
      <c r="DV46" s="673"/>
      <c r="DW46" s="656"/>
      <c r="DX46" s="657"/>
      <c r="DY46" s="657"/>
      <c r="DZ46" s="657"/>
      <c r="EA46" s="657"/>
      <c r="EB46" s="657"/>
      <c r="EC46" s="658"/>
    </row>
    <row r="47" spans="2:133" ht="11.25" customHeight="1" x14ac:dyDescent="0.15">
      <c r="CD47" s="692"/>
      <c r="CE47" s="693"/>
      <c r="CF47" s="659" t="s">
        <v>359</v>
      </c>
      <c r="CG47" s="660"/>
      <c r="CH47" s="660"/>
      <c r="CI47" s="660"/>
      <c r="CJ47" s="660"/>
      <c r="CK47" s="660"/>
      <c r="CL47" s="660"/>
      <c r="CM47" s="660"/>
      <c r="CN47" s="660"/>
      <c r="CO47" s="660"/>
      <c r="CP47" s="660"/>
      <c r="CQ47" s="661"/>
      <c r="CR47" s="662" t="s">
        <v>126</v>
      </c>
      <c r="CS47" s="663"/>
      <c r="CT47" s="663"/>
      <c r="CU47" s="663"/>
      <c r="CV47" s="663"/>
      <c r="CW47" s="663"/>
      <c r="CX47" s="663"/>
      <c r="CY47" s="664"/>
      <c r="CZ47" s="667" t="s">
        <v>126</v>
      </c>
      <c r="DA47" s="696"/>
      <c r="DB47" s="696"/>
      <c r="DC47" s="697"/>
      <c r="DD47" s="670" t="s">
        <v>229</v>
      </c>
      <c r="DE47" s="663"/>
      <c r="DF47" s="663"/>
      <c r="DG47" s="663"/>
      <c r="DH47" s="663"/>
      <c r="DI47" s="663"/>
      <c r="DJ47" s="663"/>
      <c r="DK47" s="664"/>
      <c r="DL47" s="671"/>
      <c r="DM47" s="672"/>
      <c r="DN47" s="672"/>
      <c r="DO47" s="672"/>
      <c r="DP47" s="672"/>
      <c r="DQ47" s="672"/>
      <c r="DR47" s="672"/>
      <c r="DS47" s="672"/>
      <c r="DT47" s="672"/>
      <c r="DU47" s="672"/>
      <c r="DV47" s="673"/>
      <c r="DW47" s="656"/>
      <c r="DX47" s="657"/>
      <c r="DY47" s="657"/>
      <c r="DZ47" s="657"/>
      <c r="EA47" s="657"/>
      <c r="EB47" s="657"/>
      <c r="EC47" s="658"/>
    </row>
    <row r="48" spans="2:133" x14ac:dyDescent="0.15">
      <c r="CD48" s="694"/>
      <c r="CE48" s="695"/>
      <c r="CF48" s="659" t="s">
        <v>360</v>
      </c>
      <c r="CG48" s="660"/>
      <c r="CH48" s="660"/>
      <c r="CI48" s="660"/>
      <c r="CJ48" s="660"/>
      <c r="CK48" s="660"/>
      <c r="CL48" s="660"/>
      <c r="CM48" s="660"/>
      <c r="CN48" s="660"/>
      <c r="CO48" s="660"/>
      <c r="CP48" s="660"/>
      <c r="CQ48" s="661"/>
      <c r="CR48" s="662" t="s">
        <v>126</v>
      </c>
      <c r="CS48" s="665"/>
      <c r="CT48" s="665"/>
      <c r="CU48" s="665"/>
      <c r="CV48" s="665"/>
      <c r="CW48" s="665"/>
      <c r="CX48" s="665"/>
      <c r="CY48" s="666"/>
      <c r="CZ48" s="667" t="s">
        <v>229</v>
      </c>
      <c r="DA48" s="668"/>
      <c r="DB48" s="668"/>
      <c r="DC48" s="669"/>
      <c r="DD48" s="670" t="s">
        <v>229</v>
      </c>
      <c r="DE48" s="665"/>
      <c r="DF48" s="665"/>
      <c r="DG48" s="665"/>
      <c r="DH48" s="665"/>
      <c r="DI48" s="665"/>
      <c r="DJ48" s="665"/>
      <c r="DK48" s="666"/>
      <c r="DL48" s="671"/>
      <c r="DM48" s="672"/>
      <c r="DN48" s="672"/>
      <c r="DO48" s="672"/>
      <c r="DP48" s="672"/>
      <c r="DQ48" s="672"/>
      <c r="DR48" s="672"/>
      <c r="DS48" s="672"/>
      <c r="DT48" s="672"/>
      <c r="DU48" s="672"/>
      <c r="DV48" s="673"/>
      <c r="DW48" s="656"/>
      <c r="DX48" s="657"/>
      <c r="DY48" s="657"/>
      <c r="DZ48" s="657"/>
      <c r="EA48" s="657"/>
      <c r="EB48" s="657"/>
      <c r="EC48" s="658"/>
    </row>
    <row r="49" spans="82:133" ht="11.25" customHeight="1" x14ac:dyDescent="0.15">
      <c r="CD49" s="674" t="s">
        <v>361</v>
      </c>
      <c r="CE49" s="675"/>
      <c r="CF49" s="675"/>
      <c r="CG49" s="675"/>
      <c r="CH49" s="675"/>
      <c r="CI49" s="675"/>
      <c r="CJ49" s="675"/>
      <c r="CK49" s="675"/>
      <c r="CL49" s="675"/>
      <c r="CM49" s="675"/>
      <c r="CN49" s="675"/>
      <c r="CO49" s="675"/>
      <c r="CP49" s="675"/>
      <c r="CQ49" s="676"/>
      <c r="CR49" s="677">
        <v>6554436</v>
      </c>
      <c r="CS49" s="678"/>
      <c r="CT49" s="678"/>
      <c r="CU49" s="678"/>
      <c r="CV49" s="678"/>
      <c r="CW49" s="678"/>
      <c r="CX49" s="678"/>
      <c r="CY49" s="679"/>
      <c r="CZ49" s="680">
        <v>100</v>
      </c>
      <c r="DA49" s="681"/>
      <c r="DB49" s="681"/>
      <c r="DC49" s="682"/>
      <c r="DD49" s="683">
        <v>4232559</v>
      </c>
      <c r="DE49" s="678"/>
      <c r="DF49" s="678"/>
      <c r="DG49" s="678"/>
      <c r="DH49" s="678"/>
      <c r="DI49" s="678"/>
      <c r="DJ49" s="678"/>
      <c r="DK49" s="679"/>
      <c r="DL49" s="684"/>
      <c r="DM49" s="685"/>
      <c r="DN49" s="685"/>
      <c r="DO49" s="685"/>
      <c r="DP49" s="685"/>
      <c r="DQ49" s="685"/>
      <c r="DR49" s="685"/>
      <c r="DS49" s="685"/>
      <c r="DT49" s="685"/>
      <c r="DU49" s="685"/>
      <c r="DV49" s="686"/>
      <c r="DW49" s="687"/>
      <c r="DX49" s="688"/>
      <c r="DY49" s="688"/>
      <c r="DZ49" s="688"/>
      <c r="EA49" s="688"/>
      <c r="EB49" s="688"/>
      <c r="EC49" s="689"/>
    </row>
    <row r="50" spans="82:133" hidden="1" x14ac:dyDescent="0.15"/>
    <row r="51" spans="82:133" hidden="1" x14ac:dyDescent="0.15"/>
    <row r="52" spans="82:133" hidden="1" x14ac:dyDescent="0.15"/>
    <row r="53" spans="82:133" hidden="1" x14ac:dyDescent="0.15"/>
  </sheetData>
  <sheetProtection algorithmName="SHA-512" hashValue="Mu0hIQS78E4vmakL8i+OP1mDlt8VUTHKVlIPw332soxpI0QxOCTlzZAkHmeHGoYTyNT2wUT3wKlwFi6ro1aeyg==" saltValue="ci2MTIADStnu4zXgTTaIE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4" zoomScale="60" zoomScaleNormal="60" zoomScaleSheetLayoutView="70" workbookViewId="0">
      <selection activeCell="AF88" sqref="AF88:AJ88"/>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3" t="s">
        <v>363</v>
      </c>
      <c r="DK2" s="1204"/>
      <c r="DL2" s="1204"/>
      <c r="DM2" s="1204"/>
      <c r="DN2" s="1204"/>
      <c r="DO2" s="1205"/>
      <c r="DP2" s="247"/>
      <c r="DQ2" s="1203" t="s">
        <v>364</v>
      </c>
      <c r="DR2" s="1204"/>
      <c r="DS2" s="1204"/>
      <c r="DT2" s="1204"/>
      <c r="DU2" s="1204"/>
      <c r="DV2" s="1204"/>
      <c r="DW2" s="1204"/>
      <c r="DX2" s="1204"/>
      <c r="DY2" s="1204"/>
      <c r="DZ2" s="1205"/>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0"/>
      <c r="BA4" s="250"/>
      <c r="BB4" s="250"/>
      <c r="BC4" s="250"/>
      <c r="BD4" s="250"/>
      <c r="BE4" s="251"/>
      <c r="BF4" s="251"/>
      <c r="BG4" s="251"/>
      <c r="BH4" s="251"/>
      <c r="BI4" s="251"/>
      <c r="BJ4" s="251"/>
      <c r="BK4" s="251"/>
      <c r="BL4" s="251"/>
      <c r="BM4" s="251"/>
      <c r="BN4" s="251"/>
      <c r="BO4" s="251"/>
      <c r="BP4" s="251"/>
      <c r="BQ4" s="250" t="s">
        <v>366</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4"/>
      <c r="BA5" s="254"/>
      <c r="BB5" s="254"/>
      <c r="BC5" s="254"/>
      <c r="BD5" s="254"/>
      <c r="BE5" s="255"/>
      <c r="BF5" s="255"/>
      <c r="BG5" s="255"/>
      <c r="BH5" s="255"/>
      <c r="BI5" s="255"/>
      <c r="BJ5" s="255"/>
      <c r="BK5" s="255"/>
      <c r="BL5" s="255"/>
      <c r="BM5" s="255"/>
      <c r="BN5" s="255"/>
      <c r="BO5" s="255"/>
      <c r="BP5" s="255"/>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2"/>
    </row>
    <row r="6" spans="1:131" s="253"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0"/>
      <c r="BA6" s="250"/>
      <c r="BB6" s="250"/>
      <c r="BC6" s="250"/>
      <c r="BD6" s="250"/>
      <c r="BE6" s="251"/>
      <c r="BF6" s="251"/>
      <c r="BG6" s="251"/>
      <c r="BH6" s="251"/>
      <c r="BI6" s="251"/>
      <c r="BJ6" s="251"/>
      <c r="BK6" s="251"/>
      <c r="BL6" s="251"/>
      <c r="BM6" s="251"/>
      <c r="BN6" s="251"/>
      <c r="BO6" s="251"/>
      <c r="BP6" s="251"/>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2"/>
    </row>
    <row r="7" spans="1:131" s="253" customFormat="1" ht="26.25" customHeight="1" thickTop="1" x14ac:dyDescent="0.15">
      <c r="A7" s="256">
        <v>1</v>
      </c>
      <c r="B7" s="1143" t="s">
        <v>384</v>
      </c>
      <c r="C7" s="1144"/>
      <c r="D7" s="1144"/>
      <c r="E7" s="1144"/>
      <c r="F7" s="1144"/>
      <c r="G7" s="1144"/>
      <c r="H7" s="1144"/>
      <c r="I7" s="1144"/>
      <c r="J7" s="1144"/>
      <c r="K7" s="1144"/>
      <c r="L7" s="1144"/>
      <c r="M7" s="1144"/>
      <c r="N7" s="1144"/>
      <c r="O7" s="1144"/>
      <c r="P7" s="1145"/>
      <c r="Q7" s="1197">
        <v>6909</v>
      </c>
      <c r="R7" s="1198"/>
      <c r="S7" s="1198"/>
      <c r="T7" s="1198"/>
      <c r="U7" s="1198"/>
      <c r="V7" s="1198">
        <v>6554</v>
      </c>
      <c r="W7" s="1198"/>
      <c r="X7" s="1198"/>
      <c r="Y7" s="1198"/>
      <c r="Z7" s="1198"/>
      <c r="AA7" s="1198">
        <v>355</v>
      </c>
      <c r="AB7" s="1198"/>
      <c r="AC7" s="1198"/>
      <c r="AD7" s="1198"/>
      <c r="AE7" s="1199"/>
      <c r="AF7" s="1200">
        <v>287</v>
      </c>
      <c r="AG7" s="1201"/>
      <c r="AH7" s="1201"/>
      <c r="AI7" s="1201"/>
      <c r="AJ7" s="1202"/>
      <c r="AK7" s="1184">
        <v>213</v>
      </c>
      <c r="AL7" s="1185"/>
      <c r="AM7" s="1185"/>
      <c r="AN7" s="1185"/>
      <c r="AO7" s="1185"/>
      <c r="AP7" s="1185">
        <v>6487</v>
      </c>
      <c r="AQ7" s="1185"/>
      <c r="AR7" s="1185"/>
      <c r="AS7" s="1185"/>
      <c r="AT7" s="1185"/>
      <c r="AU7" s="1186"/>
      <c r="AV7" s="1186"/>
      <c r="AW7" s="1186"/>
      <c r="AX7" s="1186"/>
      <c r="AY7" s="1187"/>
      <c r="AZ7" s="250"/>
      <c r="BA7" s="250"/>
      <c r="BB7" s="250"/>
      <c r="BC7" s="250"/>
      <c r="BD7" s="250"/>
      <c r="BE7" s="251"/>
      <c r="BF7" s="251"/>
      <c r="BG7" s="251"/>
      <c r="BH7" s="251"/>
      <c r="BI7" s="251"/>
      <c r="BJ7" s="251"/>
      <c r="BK7" s="251"/>
      <c r="BL7" s="251"/>
      <c r="BM7" s="251"/>
      <c r="BN7" s="251"/>
      <c r="BO7" s="251"/>
      <c r="BP7" s="251"/>
      <c r="BQ7" s="257">
        <v>1</v>
      </c>
      <c r="BR7" s="258"/>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2"/>
    </row>
    <row r="8" spans="1:131" s="253" customFormat="1" ht="26.25" customHeight="1" x14ac:dyDescent="0.15">
      <c r="A8" s="259">
        <v>2</v>
      </c>
      <c r="B8" s="1130" t="s">
        <v>385</v>
      </c>
      <c r="C8" s="1131"/>
      <c r="D8" s="1131"/>
      <c r="E8" s="1131"/>
      <c r="F8" s="1131"/>
      <c r="G8" s="1131"/>
      <c r="H8" s="1131"/>
      <c r="I8" s="1131"/>
      <c r="J8" s="1131"/>
      <c r="K8" s="1131"/>
      <c r="L8" s="1131"/>
      <c r="M8" s="1131"/>
      <c r="N8" s="1131"/>
      <c r="O8" s="1131"/>
      <c r="P8" s="1132"/>
      <c r="Q8" s="1136">
        <v>9</v>
      </c>
      <c r="R8" s="1137"/>
      <c r="S8" s="1137"/>
      <c r="T8" s="1137"/>
      <c r="U8" s="1137"/>
      <c r="V8" s="1137">
        <v>8</v>
      </c>
      <c r="W8" s="1137"/>
      <c r="X8" s="1137"/>
      <c r="Y8" s="1137"/>
      <c r="Z8" s="1137"/>
      <c r="AA8" s="1137">
        <v>0</v>
      </c>
      <c r="AB8" s="1137"/>
      <c r="AC8" s="1137"/>
      <c r="AD8" s="1137"/>
      <c r="AE8" s="1138"/>
      <c r="AF8" s="1112">
        <v>0</v>
      </c>
      <c r="AG8" s="1113"/>
      <c r="AH8" s="1113"/>
      <c r="AI8" s="1113"/>
      <c r="AJ8" s="1114"/>
      <c r="AK8" s="1179">
        <v>4</v>
      </c>
      <c r="AL8" s="1180"/>
      <c r="AM8" s="1180"/>
      <c r="AN8" s="1180"/>
      <c r="AO8" s="1180"/>
      <c r="AP8" s="1180" t="s">
        <v>566</v>
      </c>
      <c r="AQ8" s="1180"/>
      <c r="AR8" s="1180"/>
      <c r="AS8" s="1180"/>
      <c r="AT8" s="1180"/>
      <c r="AU8" s="1177"/>
      <c r="AV8" s="1177"/>
      <c r="AW8" s="1177"/>
      <c r="AX8" s="1177"/>
      <c r="AY8" s="1178"/>
      <c r="AZ8" s="250"/>
      <c r="BA8" s="250"/>
      <c r="BB8" s="250"/>
      <c r="BC8" s="250"/>
      <c r="BD8" s="250"/>
      <c r="BE8" s="251"/>
      <c r="BF8" s="251"/>
      <c r="BG8" s="251"/>
      <c r="BH8" s="251"/>
      <c r="BI8" s="251"/>
      <c r="BJ8" s="251"/>
      <c r="BK8" s="251"/>
      <c r="BL8" s="251"/>
      <c r="BM8" s="251"/>
      <c r="BN8" s="251"/>
      <c r="BO8" s="251"/>
      <c r="BP8" s="251"/>
      <c r="BQ8" s="260">
        <v>2</v>
      </c>
      <c r="BR8" s="261"/>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2"/>
    </row>
    <row r="9" spans="1:131" s="253" customFormat="1" ht="26.25" customHeight="1" x14ac:dyDescent="0.15">
      <c r="A9" s="259">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0"/>
      <c r="BA9" s="250"/>
      <c r="BB9" s="250"/>
      <c r="BC9" s="250"/>
      <c r="BD9" s="250"/>
      <c r="BE9" s="251"/>
      <c r="BF9" s="251"/>
      <c r="BG9" s="251"/>
      <c r="BH9" s="251"/>
      <c r="BI9" s="251"/>
      <c r="BJ9" s="251"/>
      <c r="BK9" s="251"/>
      <c r="BL9" s="251"/>
      <c r="BM9" s="251"/>
      <c r="BN9" s="251"/>
      <c r="BO9" s="251"/>
      <c r="BP9" s="251"/>
      <c r="BQ9" s="260">
        <v>3</v>
      </c>
      <c r="BR9" s="261"/>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2"/>
    </row>
    <row r="10" spans="1:131" s="253" customFormat="1" ht="26.25" customHeight="1" x14ac:dyDescent="0.15">
      <c r="A10" s="259">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0"/>
      <c r="BA10" s="250"/>
      <c r="BB10" s="250"/>
      <c r="BC10" s="250"/>
      <c r="BD10" s="250"/>
      <c r="BE10" s="251"/>
      <c r="BF10" s="251"/>
      <c r="BG10" s="251"/>
      <c r="BH10" s="251"/>
      <c r="BI10" s="251"/>
      <c r="BJ10" s="251"/>
      <c r="BK10" s="251"/>
      <c r="BL10" s="251"/>
      <c r="BM10" s="251"/>
      <c r="BN10" s="251"/>
      <c r="BO10" s="251"/>
      <c r="BP10" s="251"/>
      <c r="BQ10" s="260">
        <v>4</v>
      </c>
      <c r="BR10" s="261"/>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2"/>
    </row>
    <row r="11" spans="1:131" s="253" customFormat="1" ht="26.25" customHeight="1" x14ac:dyDescent="0.15">
      <c r="A11" s="259">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0"/>
      <c r="BA11" s="250"/>
      <c r="BB11" s="250"/>
      <c r="BC11" s="250"/>
      <c r="BD11" s="250"/>
      <c r="BE11" s="251"/>
      <c r="BF11" s="251"/>
      <c r="BG11" s="251"/>
      <c r="BH11" s="251"/>
      <c r="BI11" s="251"/>
      <c r="BJ11" s="251"/>
      <c r="BK11" s="251"/>
      <c r="BL11" s="251"/>
      <c r="BM11" s="251"/>
      <c r="BN11" s="251"/>
      <c r="BO11" s="251"/>
      <c r="BP11" s="251"/>
      <c r="BQ11" s="260">
        <v>5</v>
      </c>
      <c r="BR11" s="261"/>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2"/>
    </row>
    <row r="12" spans="1:131" s="253" customFormat="1" ht="26.25" customHeight="1" x14ac:dyDescent="0.15">
      <c r="A12" s="259">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0"/>
      <c r="BA12" s="250"/>
      <c r="BB12" s="250"/>
      <c r="BC12" s="250"/>
      <c r="BD12" s="250"/>
      <c r="BE12" s="251"/>
      <c r="BF12" s="251"/>
      <c r="BG12" s="251"/>
      <c r="BH12" s="251"/>
      <c r="BI12" s="251"/>
      <c r="BJ12" s="251"/>
      <c r="BK12" s="251"/>
      <c r="BL12" s="251"/>
      <c r="BM12" s="251"/>
      <c r="BN12" s="251"/>
      <c r="BO12" s="251"/>
      <c r="BP12" s="251"/>
      <c r="BQ12" s="260">
        <v>6</v>
      </c>
      <c r="BR12" s="261"/>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2"/>
    </row>
    <row r="13" spans="1:131" s="253" customFormat="1" ht="26.25" customHeight="1" x14ac:dyDescent="0.15">
      <c r="A13" s="259">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0"/>
      <c r="BA13" s="250"/>
      <c r="BB13" s="250"/>
      <c r="BC13" s="250"/>
      <c r="BD13" s="250"/>
      <c r="BE13" s="251"/>
      <c r="BF13" s="251"/>
      <c r="BG13" s="251"/>
      <c r="BH13" s="251"/>
      <c r="BI13" s="251"/>
      <c r="BJ13" s="251"/>
      <c r="BK13" s="251"/>
      <c r="BL13" s="251"/>
      <c r="BM13" s="251"/>
      <c r="BN13" s="251"/>
      <c r="BO13" s="251"/>
      <c r="BP13" s="251"/>
      <c r="BQ13" s="260">
        <v>7</v>
      </c>
      <c r="BR13" s="261"/>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2"/>
    </row>
    <row r="14" spans="1:131" s="253" customFormat="1" ht="26.25" customHeight="1" x14ac:dyDescent="0.15">
      <c r="A14" s="259">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0"/>
      <c r="BA14" s="250"/>
      <c r="BB14" s="250"/>
      <c r="BC14" s="250"/>
      <c r="BD14" s="250"/>
      <c r="BE14" s="251"/>
      <c r="BF14" s="251"/>
      <c r="BG14" s="251"/>
      <c r="BH14" s="251"/>
      <c r="BI14" s="251"/>
      <c r="BJ14" s="251"/>
      <c r="BK14" s="251"/>
      <c r="BL14" s="251"/>
      <c r="BM14" s="251"/>
      <c r="BN14" s="251"/>
      <c r="BO14" s="251"/>
      <c r="BP14" s="251"/>
      <c r="BQ14" s="260">
        <v>8</v>
      </c>
      <c r="BR14" s="261"/>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2"/>
    </row>
    <row r="15" spans="1:131" s="253" customFormat="1" ht="26.25" customHeight="1" x14ac:dyDescent="0.15">
      <c r="A15" s="259">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0"/>
      <c r="BA15" s="250"/>
      <c r="BB15" s="250"/>
      <c r="BC15" s="250"/>
      <c r="BD15" s="250"/>
      <c r="BE15" s="251"/>
      <c r="BF15" s="251"/>
      <c r="BG15" s="251"/>
      <c r="BH15" s="251"/>
      <c r="BI15" s="251"/>
      <c r="BJ15" s="251"/>
      <c r="BK15" s="251"/>
      <c r="BL15" s="251"/>
      <c r="BM15" s="251"/>
      <c r="BN15" s="251"/>
      <c r="BO15" s="251"/>
      <c r="BP15" s="251"/>
      <c r="BQ15" s="260">
        <v>9</v>
      </c>
      <c r="BR15" s="261"/>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2"/>
    </row>
    <row r="16" spans="1:131" s="253" customFormat="1" ht="26.25" customHeight="1" x14ac:dyDescent="0.15">
      <c r="A16" s="259">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0"/>
      <c r="BA16" s="250"/>
      <c r="BB16" s="250"/>
      <c r="BC16" s="250"/>
      <c r="BD16" s="250"/>
      <c r="BE16" s="251"/>
      <c r="BF16" s="251"/>
      <c r="BG16" s="251"/>
      <c r="BH16" s="251"/>
      <c r="BI16" s="251"/>
      <c r="BJ16" s="251"/>
      <c r="BK16" s="251"/>
      <c r="BL16" s="251"/>
      <c r="BM16" s="251"/>
      <c r="BN16" s="251"/>
      <c r="BO16" s="251"/>
      <c r="BP16" s="251"/>
      <c r="BQ16" s="260">
        <v>10</v>
      </c>
      <c r="BR16" s="261"/>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2"/>
    </row>
    <row r="17" spans="1:131" s="253" customFormat="1" ht="26.25" customHeight="1" x14ac:dyDescent="0.15">
      <c r="A17" s="259">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0"/>
      <c r="BA17" s="250"/>
      <c r="BB17" s="250"/>
      <c r="BC17" s="250"/>
      <c r="BD17" s="250"/>
      <c r="BE17" s="251"/>
      <c r="BF17" s="251"/>
      <c r="BG17" s="251"/>
      <c r="BH17" s="251"/>
      <c r="BI17" s="251"/>
      <c r="BJ17" s="251"/>
      <c r="BK17" s="251"/>
      <c r="BL17" s="251"/>
      <c r="BM17" s="251"/>
      <c r="BN17" s="251"/>
      <c r="BO17" s="251"/>
      <c r="BP17" s="251"/>
      <c r="BQ17" s="260">
        <v>11</v>
      </c>
      <c r="BR17" s="261"/>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2"/>
    </row>
    <row r="18" spans="1:131" s="253" customFormat="1" ht="26.25" customHeight="1" x14ac:dyDescent="0.15">
      <c r="A18" s="259">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0"/>
      <c r="BA18" s="250"/>
      <c r="BB18" s="250"/>
      <c r="BC18" s="250"/>
      <c r="BD18" s="250"/>
      <c r="BE18" s="251"/>
      <c r="BF18" s="251"/>
      <c r="BG18" s="251"/>
      <c r="BH18" s="251"/>
      <c r="BI18" s="251"/>
      <c r="BJ18" s="251"/>
      <c r="BK18" s="251"/>
      <c r="BL18" s="251"/>
      <c r="BM18" s="251"/>
      <c r="BN18" s="251"/>
      <c r="BO18" s="251"/>
      <c r="BP18" s="251"/>
      <c r="BQ18" s="260">
        <v>12</v>
      </c>
      <c r="BR18" s="261"/>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2"/>
    </row>
    <row r="19" spans="1:131" s="253" customFormat="1" ht="26.25" customHeight="1" x14ac:dyDescent="0.15">
      <c r="A19" s="259">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0"/>
      <c r="BA19" s="250"/>
      <c r="BB19" s="250"/>
      <c r="BC19" s="250"/>
      <c r="BD19" s="250"/>
      <c r="BE19" s="251"/>
      <c r="BF19" s="251"/>
      <c r="BG19" s="251"/>
      <c r="BH19" s="251"/>
      <c r="BI19" s="251"/>
      <c r="BJ19" s="251"/>
      <c r="BK19" s="251"/>
      <c r="BL19" s="251"/>
      <c r="BM19" s="251"/>
      <c r="BN19" s="251"/>
      <c r="BO19" s="251"/>
      <c r="BP19" s="251"/>
      <c r="BQ19" s="260">
        <v>13</v>
      </c>
      <c r="BR19" s="261"/>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2"/>
    </row>
    <row r="20" spans="1:131" s="253" customFormat="1" ht="26.25" customHeight="1" x14ac:dyDescent="0.15">
      <c r="A20" s="259">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0"/>
      <c r="BA20" s="250"/>
      <c r="BB20" s="250"/>
      <c r="BC20" s="250"/>
      <c r="BD20" s="250"/>
      <c r="BE20" s="251"/>
      <c r="BF20" s="251"/>
      <c r="BG20" s="251"/>
      <c r="BH20" s="251"/>
      <c r="BI20" s="251"/>
      <c r="BJ20" s="251"/>
      <c r="BK20" s="251"/>
      <c r="BL20" s="251"/>
      <c r="BM20" s="251"/>
      <c r="BN20" s="251"/>
      <c r="BO20" s="251"/>
      <c r="BP20" s="251"/>
      <c r="BQ20" s="260">
        <v>14</v>
      </c>
      <c r="BR20" s="261"/>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2"/>
    </row>
    <row r="21" spans="1:131" s="253" customFormat="1" ht="26.25" customHeight="1" thickBot="1" x14ac:dyDescent="0.2">
      <c r="A21" s="259">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0"/>
      <c r="BA21" s="250"/>
      <c r="BB21" s="250"/>
      <c r="BC21" s="250"/>
      <c r="BD21" s="250"/>
      <c r="BE21" s="251"/>
      <c r="BF21" s="251"/>
      <c r="BG21" s="251"/>
      <c r="BH21" s="251"/>
      <c r="BI21" s="251"/>
      <c r="BJ21" s="251"/>
      <c r="BK21" s="251"/>
      <c r="BL21" s="251"/>
      <c r="BM21" s="251"/>
      <c r="BN21" s="251"/>
      <c r="BO21" s="251"/>
      <c r="BP21" s="251"/>
      <c r="BQ21" s="260">
        <v>15</v>
      </c>
      <c r="BR21" s="261"/>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2"/>
    </row>
    <row r="22" spans="1:131" s="253" customFormat="1" ht="26.25" customHeight="1" x14ac:dyDescent="0.15">
      <c r="A22" s="259">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1"/>
      <c r="BF22" s="251"/>
      <c r="BG22" s="251"/>
      <c r="BH22" s="251"/>
      <c r="BI22" s="251"/>
      <c r="BJ22" s="251"/>
      <c r="BK22" s="251"/>
      <c r="BL22" s="251"/>
      <c r="BM22" s="251"/>
      <c r="BN22" s="251"/>
      <c r="BO22" s="251"/>
      <c r="BP22" s="251"/>
      <c r="BQ22" s="260">
        <v>16</v>
      </c>
      <c r="BR22" s="261"/>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2"/>
    </row>
    <row r="23" spans="1:131" s="253" customFormat="1" ht="26.25" customHeight="1" thickBot="1" x14ac:dyDescent="0.2">
      <c r="A23" s="262" t="s">
        <v>387</v>
      </c>
      <c r="B23" s="1034" t="s">
        <v>388</v>
      </c>
      <c r="C23" s="1035"/>
      <c r="D23" s="1035"/>
      <c r="E23" s="1035"/>
      <c r="F23" s="1035"/>
      <c r="G23" s="1035"/>
      <c r="H23" s="1035"/>
      <c r="I23" s="1035"/>
      <c r="J23" s="1035"/>
      <c r="K23" s="1035"/>
      <c r="L23" s="1035"/>
      <c r="M23" s="1035"/>
      <c r="N23" s="1035"/>
      <c r="O23" s="1035"/>
      <c r="P23" s="1036"/>
      <c r="Q23" s="1161">
        <v>6910</v>
      </c>
      <c r="R23" s="1162"/>
      <c r="S23" s="1162"/>
      <c r="T23" s="1162"/>
      <c r="U23" s="1162"/>
      <c r="V23" s="1162">
        <v>6554</v>
      </c>
      <c r="W23" s="1162"/>
      <c r="X23" s="1162"/>
      <c r="Y23" s="1162"/>
      <c r="Z23" s="1162"/>
      <c r="AA23" s="1162">
        <v>355</v>
      </c>
      <c r="AB23" s="1162"/>
      <c r="AC23" s="1162"/>
      <c r="AD23" s="1162"/>
      <c r="AE23" s="1163"/>
      <c r="AF23" s="1164">
        <v>287</v>
      </c>
      <c r="AG23" s="1162"/>
      <c r="AH23" s="1162"/>
      <c r="AI23" s="1162"/>
      <c r="AJ23" s="1165"/>
      <c r="AK23" s="1166"/>
      <c r="AL23" s="1167"/>
      <c r="AM23" s="1167"/>
      <c r="AN23" s="1167"/>
      <c r="AO23" s="1167"/>
      <c r="AP23" s="1162">
        <v>6487</v>
      </c>
      <c r="AQ23" s="1162"/>
      <c r="AR23" s="1162"/>
      <c r="AS23" s="1162"/>
      <c r="AT23" s="1162"/>
      <c r="AU23" s="1168"/>
      <c r="AV23" s="1168"/>
      <c r="AW23" s="1168"/>
      <c r="AX23" s="1168"/>
      <c r="AY23" s="1169"/>
      <c r="AZ23" s="1158" t="s">
        <v>126</v>
      </c>
      <c r="BA23" s="1159"/>
      <c r="BB23" s="1159"/>
      <c r="BC23" s="1159"/>
      <c r="BD23" s="1160"/>
      <c r="BE23" s="251"/>
      <c r="BF23" s="251"/>
      <c r="BG23" s="251"/>
      <c r="BH23" s="251"/>
      <c r="BI23" s="251"/>
      <c r="BJ23" s="251"/>
      <c r="BK23" s="251"/>
      <c r="BL23" s="251"/>
      <c r="BM23" s="251"/>
      <c r="BN23" s="251"/>
      <c r="BO23" s="251"/>
      <c r="BP23" s="251"/>
      <c r="BQ23" s="260">
        <v>17</v>
      </c>
      <c r="BR23" s="261"/>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2"/>
    </row>
    <row r="24" spans="1:131" s="253"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0"/>
      <c r="BA24" s="250"/>
      <c r="BB24" s="250"/>
      <c r="BC24" s="250"/>
      <c r="BD24" s="250"/>
      <c r="BE24" s="251"/>
      <c r="BF24" s="251"/>
      <c r="BG24" s="251"/>
      <c r="BH24" s="251"/>
      <c r="BI24" s="251"/>
      <c r="BJ24" s="251"/>
      <c r="BK24" s="251"/>
      <c r="BL24" s="251"/>
      <c r="BM24" s="251"/>
      <c r="BN24" s="251"/>
      <c r="BO24" s="251"/>
      <c r="BP24" s="251"/>
      <c r="BQ24" s="260">
        <v>18</v>
      </c>
      <c r="BR24" s="261"/>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2"/>
    </row>
    <row r="25" spans="1:131" s="245"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0"/>
      <c r="BK25" s="250"/>
      <c r="BL25" s="250"/>
      <c r="BM25" s="250"/>
      <c r="BN25" s="250"/>
      <c r="BO25" s="263"/>
      <c r="BP25" s="263"/>
      <c r="BQ25" s="260">
        <v>19</v>
      </c>
      <c r="BR25" s="261"/>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4"/>
    </row>
    <row r="26" spans="1:131" s="245"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374</v>
      </c>
      <c r="BF26" s="1095"/>
      <c r="BG26" s="1095"/>
      <c r="BH26" s="1095"/>
      <c r="BI26" s="1110"/>
      <c r="BJ26" s="250"/>
      <c r="BK26" s="250"/>
      <c r="BL26" s="250"/>
      <c r="BM26" s="250"/>
      <c r="BN26" s="250"/>
      <c r="BO26" s="263"/>
      <c r="BP26" s="263"/>
      <c r="BQ26" s="260">
        <v>20</v>
      </c>
      <c r="BR26" s="261"/>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4"/>
    </row>
    <row r="27" spans="1:131" s="245"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0"/>
      <c r="BK27" s="250"/>
      <c r="BL27" s="250"/>
      <c r="BM27" s="250"/>
      <c r="BN27" s="250"/>
      <c r="BO27" s="263"/>
      <c r="BP27" s="263"/>
      <c r="BQ27" s="260">
        <v>21</v>
      </c>
      <c r="BR27" s="261"/>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4"/>
    </row>
    <row r="28" spans="1:131" s="245" customFormat="1" ht="26.25" customHeight="1" thickTop="1" x14ac:dyDescent="0.15">
      <c r="A28" s="264">
        <v>1</v>
      </c>
      <c r="B28" s="1143" t="s">
        <v>399</v>
      </c>
      <c r="C28" s="1144"/>
      <c r="D28" s="1144"/>
      <c r="E28" s="1144"/>
      <c r="F28" s="1144"/>
      <c r="G28" s="1144"/>
      <c r="H28" s="1144"/>
      <c r="I28" s="1144"/>
      <c r="J28" s="1144"/>
      <c r="K28" s="1144"/>
      <c r="L28" s="1144"/>
      <c r="M28" s="1144"/>
      <c r="N28" s="1144"/>
      <c r="O28" s="1144"/>
      <c r="P28" s="1145"/>
      <c r="Q28" s="1146">
        <v>1765</v>
      </c>
      <c r="R28" s="1147"/>
      <c r="S28" s="1147"/>
      <c r="T28" s="1147"/>
      <c r="U28" s="1147"/>
      <c r="V28" s="1147">
        <v>1697</v>
      </c>
      <c r="W28" s="1147"/>
      <c r="X28" s="1147"/>
      <c r="Y28" s="1147"/>
      <c r="Z28" s="1147"/>
      <c r="AA28" s="1147">
        <v>68</v>
      </c>
      <c r="AB28" s="1147"/>
      <c r="AC28" s="1147"/>
      <c r="AD28" s="1147"/>
      <c r="AE28" s="1148"/>
      <c r="AF28" s="1149">
        <v>68</v>
      </c>
      <c r="AG28" s="1147"/>
      <c r="AH28" s="1147"/>
      <c r="AI28" s="1147"/>
      <c r="AJ28" s="1150"/>
      <c r="AK28" s="1151">
        <v>117</v>
      </c>
      <c r="AL28" s="1139"/>
      <c r="AM28" s="1139"/>
      <c r="AN28" s="1139"/>
      <c r="AO28" s="1139"/>
      <c r="AP28" s="1139" t="s">
        <v>566</v>
      </c>
      <c r="AQ28" s="1139"/>
      <c r="AR28" s="1139"/>
      <c r="AS28" s="1139"/>
      <c r="AT28" s="1139"/>
      <c r="AU28" s="1139" t="s">
        <v>566</v>
      </c>
      <c r="AV28" s="1139"/>
      <c r="AW28" s="1139"/>
      <c r="AX28" s="1139"/>
      <c r="AY28" s="1139"/>
      <c r="AZ28" s="1140" t="s">
        <v>566</v>
      </c>
      <c r="BA28" s="1140"/>
      <c r="BB28" s="1140"/>
      <c r="BC28" s="1140"/>
      <c r="BD28" s="1140"/>
      <c r="BE28" s="1141"/>
      <c r="BF28" s="1141"/>
      <c r="BG28" s="1141"/>
      <c r="BH28" s="1141"/>
      <c r="BI28" s="1142"/>
      <c r="BJ28" s="250"/>
      <c r="BK28" s="250"/>
      <c r="BL28" s="250"/>
      <c r="BM28" s="250"/>
      <c r="BN28" s="250"/>
      <c r="BO28" s="263"/>
      <c r="BP28" s="263"/>
      <c r="BQ28" s="260">
        <v>22</v>
      </c>
      <c r="BR28" s="261"/>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4"/>
    </row>
    <row r="29" spans="1:131" s="245" customFormat="1" ht="26.25" customHeight="1" x14ac:dyDescent="0.15">
      <c r="A29" s="264">
        <v>2</v>
      </c>
      <c r="B29" s="1130" t="s">
        <v>400</v>
      </c>
      <c r="C29" s="1131"/>
      <c r="D29" s="1131"/>
      <c r="E29" s="1131"/>
      <c r="F29" s="1131"/>
      <c r="G29" s="1131"/>
      <c r="H29" s="1131"/>
      <c r="I29" s="1131"/>
      <c r="J29" s="1131"/>
      <c r="K29" s="1131"/>
      <c r="L29" s="1131"/>
      <c r="M29" s="1131"/>
      <c r="N29" s="1131"/>
      <c r="O29" s="1131"/>
      <c r="P29" s="1132"/>
      <c r="Q29" s="1136">
        <v>131</v>
      </c>
      <c r="R29" s="1137"/>
      <c r="S29" s="1137"/>
      <c r="T29" s="1137"/>
      <c r="U29" s="1137"/>
      <c r="V29" s="1137">
        <v>130</v>
      </c>
      <c r="W29" s="1137"/>
      <c r="X29" s="1137"/>
      <c r="Y29" s="1137"/>
      <c r="Z29" s="1137"/>
      <c r="AA29" s="1137">
        <v>2</v>
      </c>
      <c r="AB29" s="1137"/>
      <c r="AC29" s="1137"/>
      <c r="AD29" s="1137"/>
      <c r="AE29" s="1138"/>
      <c r="AF29" s="1112">
        <v>2</v>
      </c>
      <c r="AG29" s="1113"/>
      <c r="AH29" s="1113"/>
      <c r="AI29" s="1113"/>
      <c r="AJ29" s="1114"/>
      <c r="AK29" s="1070">
        <v>46</v>
      </c>
      <c r="AL29" s="1061"/>
      <c r="AM29" s="1061"/>
      <c r="AN29" s="1061"/>
      <c r="AO29" s="1061"/>
      <c r="AP29" s="1061" t="s">
        <v>566</v>
      </c>
      <c r="AQ29" s="1061"/>
      <c r="AR29" s="1061"/>
      <c r="AS29" s="1061"/>
      <c r="AT29" s="1061"/>
      <c r="AU29" s="1061" t="s">
        <v>566</v>
      </c>
      <c r="AV29" s="1061"/>
      <c r="AW29" s="1061"/>
      <c r="AX29" s="1061"/>
      <c r="AY29" s="1061"/>
      <c r="AZ29" s="1135" t="s">
        <v>566</v>
      </c>
      <c r="BA29" s="1135"/>
      <c r="BB29" s="1135"/>
      <c r="BC29" s="1135"/>
      <c r="BD29" s="1135"/>
      <c r="BE29" s="1125"/>
      <c r="BF29" s="1125"/>
      <c r="BG29" s="1125"/>
      <c r="BH29" s="1125"/>
      <c r="BI29" s="1126"/>
      <c r="BJ29" s="250"/>
      <c r="BK29" s="250"/>
      <c r="BL29" s="250"/>
      <c r="BM29" s="250"/>
      <c r="BN29" s="250"/>
      <c r="BO29" s="263"/>
      <c r="BP29" s="263"/>
      <c r="BQ29" s="260">
        <v>23</v>
      </c>
      <c r="BR29" s="261"/>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4"/>
    </row>
    <row r="30" spans="1:131" s="245" customFormat="1" ht="26.25" customHeight="1" x14ac:dyDescent="0.15">
      <c r="A30" s="264">
        <v>3</v>
      </c>
      <c r="B30" s="1130" t="s">
        <v>401</v>
      </c>
      <c r="C30" s="1131"/>
      <c r="D30" s="1131"/>
      <c r="E30" s="1131"/>
      <c r="F30" s="1131"/>
      <c r="G30" s="1131"/>
      <c r="H30" s="1131"/>
      <c r="I30" s="1131"/>
      <c r="J30" s="1131"/>
      <c r="K30" s="1131"/>
      <c r="L30" s="1131"/>
      <c r="M30" s="1131"/>
      <c r="N30" s="1131"/>
      <c r="O30" s="1131"/>
      <c r="P30" s="1132"/>
      <c r="Q30" s="1136">
        <v>1120</v>
      </c>
      <c r="R30" s="1137"/>
      <c r="S30" s="1137"/>
      <c r="T30" s="1137"/>
      <c r="U30" s="1137"/>
      <c r="V30" s="1137">
        <v>1076</v>
      </c>
      <c r="W30" s="1137"/>
      <c r="X30" s="1137"/>
      <c r="Y30" s="1137"/>
      <c r="Z30" s="1137"/>
      <c r="AA30" s="1137">
        <v>44</v>
      </c>
      <c r="AB30" s="1137"/>
      <c r="AC30" s="1137"/>
      <c r="AD30" s="1137"/>
      <c r="AE30" s="1138"/>
      <c r="AF30" s="1112">
        <v>44</v>
      </c>
      <c r="AG30" s="1113"/>
      <c r="AH30" s="1113"/>
      <c r="AI30" s="1113"/>
      <c r="AJ30" s="1114"/>
      <c r="AK30" s="1070">
        <v>178</v>
      </c>
      <c r="AL30" s="1061"/>
      <c r="AM30" s="1061"/>
      <c r="AN30" s="1061"/>
      <c r="AO30" s="1061"/>
      <c r="AP30" s="1061" t="s">
        <v>566</v>
      </c>
      <c r="AQ30" s="1061"/>
      <c r="AR30" s="1061"/>
      <c r="AS30" s="1061"/>
      <c r="AT30" s="1061"/>
      <c r="AU30" s="1061" t="s">
        <v>566</v>
      </c>
      <c r="AV30" s="1061"/>
      <c r="AW30" s="1061"/>
      <c r="AX30" s="1061"/>
      <c r="AY30" s="1061"/>
      <c r="AZ30" s="1135" t="s">
        <v>566</v>
      </c>
      <c r="BA30" s="1135"/>
      <c r="BB30" s="1135"/>
      <c r="BC30" s="1135"/>
      <c r="BD30" s="1135"/>
      <c r="BE30" s="1125"/>
      <c r="BF30" s="1125"/>
      <c r="BG30" s="1125"/>
      <c r="BH30" s="1125"/>
      <c r="BI30" s="1126"/>
      <c r="BJ30" s="250"/>
      <c r="BK30" s="250"/>
      <c r="BL30" s="250"/>
      <c r="BM30" s="250"/>
      <c r="BN30" s="250"/>
      <c r="BO30" s="263"/>
      <c r="BP30" s="263"/>
      <c r="BQ30" s="260">
        <v>24</v>
      </c>
      <c r="BR30" s="261"/>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4"/>
    </row>
    <row r="31" spans="1:131" s="245" customFormat="1" ht="26.25" customHeight="1" x14ac:dyDescent="0.15">
      <c r="A31" s="264">
        <v>4</v>
      </c>
      <c r="B31" s="1130" t="s">
        <v>402</v>
      </c>
      <c r="C31" s="1131"/>
      <c r="D31" s="1131"/>
      <c r="E31" s="1131"/>
      <c r="F31" s="1131"/>
      <c r="G31" s="1131"/>
      <c r="H31" s="1131"/>
      <c r="I31" s="1131"/>
      <c r="J31" s="1131"/>
      <c r="K31" s="1131"/>
      <c r="L31" s="1131"/>
      <c r="M31" s="1131"/>
      <c r="N31" s="1131"/>
      <c r="O31" s="1131"/>
      <c r="P31" s="1132"/>
      <c r="Q31" s="1136">
        <v>300</v>
      </c>
      <c r="R31" s="1137"/>
      <c r="S31" s="1137"/>
      <c r="T31" s="1137"/>
      <c r="U31" s="1137"/>
      <c r="V31" s="1137">
        <v>266</v>
      </c>
      <c r="W31" s="1137"/>
      <c r="X31" s="1137"/>
      <c r="Y31" s="1137"/>
      <c r="Z31" s="1137"/>
      <c r="AA31" s="1137">
        <v>35</v>
      </c>
      <c r="AB31" s="1137"/>
      <c r="AC31" s="1137"/>
      <c r="AD31" s="1137"/>
      <c r="AE31" s="1138"/>
      <c r="AF31" s="1112">
        <v>292</v>
      </c>
      <c r="AG31" s="1113"/>
      <c r="AH31" s="1113"/>
      <c r="AI31" s="1113"/>
      <c r="AJ31" s="1114"/>
      <c r="AK31" s="1070">
        <v>10</v>
      </c>
      <c r="AL31" s="1061"/>
      <c r="AM31" s="1061"/>
      <c r="AN31" s="1061"/>
      <c r="AO31" s="1061"/>
      <c r="AP31" s="1061">
        <v>491</v>
      </c>
      <c r="AQ31" s="1061"/>
      <c r="AR31" s="1061"/>
      <c r="AS31" s="1061"/>
      <c r="AT31" s="1061"/>
      <c r="AU31" s="1061">
        <v>41</v>
      </c>
      <c r="AV31" s="1061"/>
      <c r="AW31" s="1061"/>
      <c r="AX31" s="1061"/>
      <c r="AY31" s="1061"/>
      <c r="AZ31" s="1135" t="s">
        <v>566</v>
      </c>
      <c r="BA31" s="1135"/>
      <c r="BB31" s="1135"/>
      <c r="BC31" s="1135"/>
      <c r="BD31" s="1135"/>
      <c r="BE31" s="1125" t="s">
        <v>403</v>
      </c>
      <c r="BF31" s="1125"/>
      <c r="BG31" s="1125"/>
      <c r="BH31" s="1125"/>
      <c r="BI31" s="1126"/>
      <c r="BJ31" s="250"/>
      <c r="BK31" s="250"/>
      <c r="BL31" s="250"/>
      <c r="BM31" s="250"/>
      <c r="BN31" s="250"/>
      <c r="BO31" s="263"/>
      <c r="BP31" s="263"/>
      <c r="BQ31" s="260">
        <v>25</v>
      </c>
      <c r="BR31" s="261"/>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4"/>
    </row>
    <row r="32" spans="1:131" s="245" customFormat="1" ht="26.25" customHeight="1" x14ac:dyDescent="0.15">
      <c r="A32" s="264">
        <v>5</v>
      </c>
      <c r="B32" s="1130" t="s">
        <v>404</v>
      </c>
      <c r="C32" s="1131"/>
      <c r="D32" s="1131"/>
      <c r="E32" s="1131"/>
      <c r="F32" s="1131"/>
      <c r="G32" s="1131"/>
      <c r="H32" s="1131"/>
      <c r="I32" s="1131"/>
      <c r="J32" s="1131"/>
      <c r="K32" s="1131"/>
      <c r="L32" s="1131"/>
      <c r="M32" s="1131"/>
      <c r="N32" s="1131"/>
      <c r="O32" s="1131"/>
      <c r="P32" s="1132"/>
      <c r="Q32" s="1136">
        <v>137</v>
      </c>
      <c r="R32" s="1137"/>
      <c r="S32" s="1137"/>
      <c r="T32" s="1137"/>
      <c r="U32" s="1137"/>
      <c r="V32" s="1137">
        <v>132</v>
      </c>
      <c r="W32" s="1137"/>
      <c r="X32" s="1137"/>
      <c r="Y32" s="1137"/>
      <c r="Z32" s="1137"/>
      <c r="AA32" s="1137">
        <v>23</v>
      </c>
      <c r="AB32" s="1137"/>
      <c r="AC32" s="1137"/>
      <c r="AD32" s="1137"/>
      <c r="AE32" s="1138"/>
      <c r="AF32" s="1112">
        <v>4</v>
      </c>
      <c r="AG32" s="1113"/>
      <c r="AH32" s="1113"/>
      <c r="AI32" s="1113"/>
      <c r="AJ32" s="1114"/>
      <c r="AK32" s="1070">
        <v>98</v>
      </c>
      <c r="AL32" s="1061"/>
      <c r="AM32" s="1061"/>
      <c r="AN32" s="1061"/>
      <c r="AO32" s="1061"/>
      <c r="AP32" s="1061">
        <v>1440</v>
      </c>
      <c r="AQ32" s="1061"/>
      <c r="AR32" s="1061"/>
      <c r="AS32" s="1061"/>
      <c r="AT32" s="1061"/>
      <c r="AU32" s="1061">
        <v>1352</v>
      </c>
      <c r="AV32" s="1061"/>
      <c r="AW32" s="1061"/>
      <c r="AX32" s="1061"/>
      <c r="AY32" s="1061"/>
      <c r="AZ32" s="1135" t="s">
        <v>566</v>
      </c>
      <c r="BA32" s="1135"/>
      <c r="BB32" s="1135"/>
      <c r="BC32" s="1135"/>
      <c r="BD32" s="1135"/>
      <c r="BE32" s="1125" t="s">
        <v>405</v>
      </c>
      <c r="BF32" s="1125"/>
      <c r="BG32" s="1125"/>
      <c r="BH32" s="1125"/>
      <c r="BI32" s="1126"/>
      <c r="BJ32" s="250"/>
      <c r="BK32" s="250"/>
      <c r="BL32" s="250"/>
      <c r="BM32" s="250"/>
      <c r="BN32" s="250"/>
      <c r="BO32" s="263"/>
      <c r="BP32" s="263"/>
      <c r="BQ32" s="260">
        <v>26</v>
      </c>
      <c r="BR32" s="261"/>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4"/>
    </row>
    <row r="33" spans="1:131" s="245" customFormat="1" ht="26.25" customHeight="1" x14ac:dyDescent="0.15">
      <c r="A33" s="264">
        <v>6</v>
      </c>
      <c r="B33" s="1130" t="s">
        <v>406</v>
      </c>
      <c r="C33" s="1131"/>
      <c r="D33" s="1131"/>
      <c r="E33" s="1131"/>
      <c r="F33" s="1131"/>
      <c r="G33" s="1131"/>
      <c r="H33" s="1131"/>
      <c r="I33" s="1131"/>
      <c r="J33" s="1131"/>
      <c r="K33" s="1131"/>
      <c r="L33" s="1131"/>
      <c r="M33" s="1131"/>
      <c r="N33" s="1131"/>
      <c r="O33" s="1131"/>
      <c r="P33" s="1132"/>
      <c r="Q33" s="1136">
        <v>23</v>
      </c>
      <c r="R33" s="1137"/>
      <c r="S33" s="1137"/>
      <c r="T33" s="1137"/>
      <c r="U33" s="1137"/>
      <c r="V33" s="1137">
        <v>20</v>
      </c>
      <c r="W33" s="1137"/>
      <c r="X33" s="1137"/>
      <c r="Y33" s="1137"/>
      <c r="Z33" s="1137"/>
      <c r="AA33" s="1137">
        <v>4</v>
      </c>
      <c r="AB33" s="1137"/>
      <c r="AC33" s="1137"/>
      <c r="AD33" s="1137"/>
      <c r="AE33" s="1138"/>
      <c r="AF33" s="1112">
        <v>4</v>
      </c>
      <c r="AG33" s="1113"/>
      <c r="AH33" s="1113"/>
      <c r="AI33" s="1113"/>
      <c r="AJ33" s="1114"/>
      <c r="AK33" s="1070">
        <v>23</v>
      </c>
      <c r="AL33" s="1061"/>
      <c r="AM33" s="1061"/>
      <c r="AN33" s="1061"/>
      <c r="AO33" s="1061"/>
      <c r="AP33" s="1061" t="s">
        <v>566</v>
      </c>
      <c r="AQ33" s="1061"/>
      <c r="AR33" s="1061"/>
      <c r="AS33" s="1061"/>
      <c r="AT33" s="1061"/>
      <c r="AU33" s="1061" t="s">
        <v>566</v>
      </c>
      <c r="AV33" s="1061"/>
      <c r="AW33" s="1061"/>
      <c r="AX33" s="1061"/>
      <c r="AY33" s="1061"/>
      <c r="AZ33" s="1135" t="s">
        <v>566</v>
      </c>
      <c r="BA33" s="1135"/>
      <c r="BB33" s="1135"/>
      <c r="BC33" s="1135"/>
      <c r="BD33" s="1135"/>
      <c r="BE33" s="1125" t="s">
        <v>405</v>
      </c>
      <c r="BF33" s="1125"/>
      <c r="BG33" s="1125"/>
      <c r="BH33" s="1125"/>
      <c r="BI33" s="1126"/>
      <c r="BJ33" s="250"/>
      <c r="BK33" s="250"/>
      <c r="BL33" s="250"/>
      <c r="BM33" s="250"/>
      <c r="BN33" s="250"/>
      <c r="BO33" s="263"/>
      <c r="BP33" s="263"/>
      <c r="BQ33" s="260">
        <v>27</v>
      </c>
      <c r="BR33" s="261"/>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4"/>
    </row>
    <row r="34" spans="1:131" s="245" customFormat="1" ht="26.25" customHeight="1" x14ac:dyDescent="0.15">
      <c r="A34" s="264">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0"/>
      <c r="AL34" s="1061"/>
      <c r="AM34" s="1061"/>
      <c r="AN34" s="1061"/>
      <c r="AO34" s="1061"/>
      <c r="AP34" s="1061"/>
      <c r="AQ34" s="1061"/>
      <c r="AR34" s="1061"/>
      <c r="AS34" s="1061"/>
      <c r="AT34" s="1061"/>
      <c r="AU34" s="1061"/>
      <c r="AV34" s="1061"/>
      <c r="AW34" s="1061"/>
      <c r="AX34" s="1061"/>
      <c r="AY34" s="1061"/>
      <c r="AZ34" s="1135"/>
      <c r="BA34" s="1135"/>
      <c r="BB34" s="1135"/>
      <c r="BC34" s="1135"/>
      <c r="BD34" s="1135"/>
      <c r="BE34" s="1125"/>
      <c r="BF34" s="1125"/>
      <c r="BG34" s="1125"/>
      <c r="BH34" s="1125"/>
      <c r="BI34" s="1126"/>
      <c r="BJ34" s="250"/>
      <c r="BK34" s="250"/>
      <c r="BL34" s="250"/>
      <c r="BM34" s="250"/>
      <c r="BN34" s="250"/>
      <c r="BO34" s="263"/>
      <c r="BP34" s="263"/>
      <c r="BQ34" s="260">
        <v>28</v>
      </c>
      <c r="BR34" s="261"/>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4"/>
    </row>
    <row r="35" spans="1:131" s="245" customFormat="1" ht="26.25" customHeight="1" x14ac:dyDescent="0.15">
      <c r="A35" s="264">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0"/>
      <c r="AL35" s="1061"/>
      <c r="AM35" s="1061"/>
      <c r="AN35" s="1061"/>
      <c r="AO35" s="1061"/>
      <c r="AP35" s="1061"/>
      <c r="AQ35" s="1061"/>
      <c r="AR35" s="1061"/>
      <c r="AS35" s="1061"/>
      <c r="AT35" s="1061"/>
      <c r="AU35" s="1061"/>
      <c r="AV35" s="1061"/>
      <c r="AW35" s="1061"/>
      <c r="AX35" s="1061"/>
      <c r="AY35" s="1061"/>
      <c r="AZ35" s="1135"/>
      <c r="BA35" s="1135"/>
      <c r="BB35" s="1135"/>
      <c r="BC35" s="1135"/>
      <c r="BD35" s="1135"/>
      <c r="BE35" s="1125"/>
      <c r="BF35" s="1125"/>
      <c r="BG35" s="1125"/>
      <c r="BH35" s="1125"/>
      <c r="BI35" s="1126"/>
      <c r="BJ35" s="250"/>
      <c r="BK35" s="250"/>
      <c r="BL35" s="250"/>
      <c r="BM35" s="250"/>
      <c r="BN35" s="250"/>
      <c r="BO35" s="263"/>
      <c r="BP35" s="263"/>
      <c r="BQ35" s="260">
        <v>29</v>
      </c>
      <c r="BR35" s="261"/>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4"/>
    </row>
    <row r="36" spans="1:131" s="245" customFormat="1" ht="26.25" customHeight="1" x14ac:dyDescent="0.15">
      <c r="A36" s="264">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0"/>
      <c r="AL36" s="1061"/>
      <c r="AM36" s="1061"/>
      <c r="AN36" s="1061"/>
      <c r="AO36" s="1061"/>
      <c r="AP36" s="1061"/>
      <c r="AQ36" s="1061"/>
      <c r="AR36" s="1061"/>
      <c r="AS36" s="1061"/>
      <c r="AT36" s="1061"/>
      <c r="AU36" s="1061"/>
      <c r="AV36" s="1061"/>
      <c r="AW36" s="1061"/>
      <c r="AX36" s="1061"/>
      <c r="AY36" s="1061"/>
      <c r="AZ36" s="1135"/>
      <c r="BA36" s="1135"/>
      <c r="BB36" s="1135"/>
      <c r="BC36" s="1135"/>
      <c r="BD36" s="1135"/>
      <c r="BE36" s="1125"/>
      <c r="BF36" s="1125"/>
      <c r="BG36" s="1125"/>
      <c r="BH36" s="1125"/>
      <c r="BI36" s="1126"/>
      <c r="BJ36" s="250"/>
      <c r="BK36" s="250"/>
      <c r="BL36" s="250"/>
      <c r="BM36" s="250"/>
      <c r="BN36" s="250"/>
      <c r="BO36" s="263"/>
      <c r="BP36" s="263"/>
      <c r="BQ36" s="260">
        <v>30</v>
      </c>
      <c r="BR36" s="261"/>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4"/>
    </row>
    <row r="37" spans="1:131" s="245" customFormat="1" ht="26.25" customHeight="1" x14ac:dyDescent="0.15">
      <c r="A37" s="264">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0"/>
      <c r="AL37" s="1061"/>
      <c r="AM37" s="1061"/>
      <c r="AN37" s="1061"/>
      <c r="AO37" s="1061"/>
      <c r="AP37" s="1061"/>
      <c r="AQ37" s="1061"/>
      <c r="AR37" s="1061"/>
      <c r="AS37" s="1061"/>
      <c r="AT37" s="1061"/>
      <c r="AU37" s="1061"/>
      <c r="AV37" s="1061"/>
      <c r="AW37" s="1061"/>
      <c r="AX37" s="1061"/>
      <c r="AY37" s="1061"/>
      <c r="AZ37" s="1135"/>
      <c r="BA37" s="1135"/>
      <c r="BB37" s="1135"/>
      <c r="BC37" s="1135"/>
      <c r="BD37" s="1135"/>
      <c r="BE37" s="1125"/>
      <c r="BF37" s="1125"/>
      <c r="BG37" s="1125"/>
      <c r="BH37" s="1125"/>
      <c r="BI37" s="1126"/>
      <c r="BJ37" s="250"/>
      <c r="BK37" s="250"/>
      <c r="BL37" s="250"/>
      <c r="BM37" s="250"/>
      <c r="BN37" s="250"/>
      <c r="BO37" s="263"/>
      <c r="BP37" s="263"/>
      <c r="BQ37" s="260">
        <v>31</v>
      </c>
      <c r="BR37" s="261"/>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4"/>
    </row>
    <row r="38" spans="1:131" s="245" customFormat="1" ht="26.25" customHeight="1" x14ac:dyDescent="0.15">
      <c r="A38" s="264">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0"/>
      <c r="AL38" s="1061"/>
      <c r="AM38" s="1061"/>
      <c r="AN38" s="1061"/>
      <c r="AO38" s="1061"/>
      <c r="AP38" s="1061"/>
      <c r="AQ38" s="1061"/>
      <c r="AR38" s="1061"/>
      <c r="AS38" s="1061"/>
      <c r="AT38" s="1061"/>
      <c r="AU38" s="1061"/>
      <c r="AV38" s="1061"/>
      <c r="AW38" s="1061"/>
      <c r="AX38" s="1061"/>
      <c r="AY38" s="1061"/>
      <c r="AZ38" s="1135"/>
      <c r="BA38" s="1135"/>
      <c r="BB38" s="1135"/>
      <c r="BC38" s="1135"/>
      <c r="BD38" s="1135"/>
      <c r="BE38" s="1125"/>
      <c r="BF38" s="1125"/>
      <c r="BG38" s="1125"/>
      <c r="BH38" s="1125"/>
      <c r="BI38" s="1126"/>
      <c r="BJ38" s="250"/>
      <c r="BK38" s="250"/>
      <c r="BL38" s="250"/>
      <c r="BM38" s="250"/>
      <c r="BN38" s="250"/>
      <c r="BO38" s="263"/>
      <c r="BP38" s="263"/>
      <c r="BQ38" s="260">
        <v>32</v>
      </c>
      <c r="BR38" s="261"/>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4"/>
    </row>
    <row r="39" spans="1:131" s="245" customFormat="1" ht="26.25" customHeight="1" x14ac:dyDescent="0.15">
      <c r="A39" s="264">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0"/>
      <c r="AL39" s="1061"/>
      <c r="AM39" s="1061"/>
      <c r="AN39" s="1061"/>
      <c r="AO39" s="1061"/>
      <c r="AP39" s="1061"/>
      <c r="AQ39" s="1061"/>
      <c r="AR39" s="1061"/>
      <c r="AS39" s="1061"/>
      <c r="AT39" s="1061"/>
      <c r="AU39" s="1061"/>
      <c r="AV39" s="1061"/>
      <c r="AW39" s="1061"/>
      <c r="AX39" s="1061"/>
      <c r="AY39" s="1061"/>
      <c r="AZ39" s="1135"/>
      <c r="BA39" s="1135"/>
      <c r="BB39" s="1135"/>
      <c r="BC39" s="1135"/>
      <c r="BD39" s="1135"/>
      <c r="BE39" s="1125"/>
      <c r="BF39" s="1125"/>
      <c r="BG39" s="1125"/>
      <c r="BH39" s="1125"/>
      <c r="BI39" s="1126"/>
      <c r="BJ39" s="250"/>
      <c r="BK39" s="250"/>
      <c r="BL39" s="250"/>
      <c r="BM39" s="250"/>
      <c r="BN39" s="250"/>
      <c r="BO39" s="263"/>
      <c r="BP39" s="263"/>
      <c r="BQ39" s="260">
        <v>33</v>
      </c>
      <c r="BR39" s="261"/>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4"/>
    </row>
    <row r="40" spans="1:131" s="245" customFormat="1" ht="26.25" customHeight="1" x14ac:dyDescent="0.15">
      <c r="A40" s="259">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0"/>
      <c r="AL40" s="1061"/>
      <c r="AM40" s="1061"/>
      <c r="AN40" s="1061"/>
      <c r="AO40" s="1061"/>
      <c r="AP40" s="1061"/>
      <c r="AQ40" s="1061"/>
      <c r="AR40" s="1061"/>
      <c r="AS40" s="1061"/>
      <c r="AT40" s="1061"/>
      <c r="AU40" s="1061"/>
      <c r="AV40" s="1061"/>
      <c r="AW40" s="1061"/>
      <c r="AX40" s="1061"/>
      <c r="AY40" s="1061"/>
      <c r="AZ40" s="1135"/>
      <c r="BA40" s="1135"/>
      <c r="BB40" s="1135"/>
      <c r="BC40" s="1135"/>
      <c r="BD40" s="1135"/>
      <c r="BE40" s="1125"/>
      <c r="BF40" s="1125"/>
      <c r="BG40" s="1125"/>
      <c r="BH40" s="1125"/>
      <c r="BI40" s="1126"/>
      <c r="BJ40" s="250"/>
      <c r="BK40" s="250"/>
      <c r="BL40" s="250"/>
      <c r="BM40" s="250"/>
      <c r="BN40" s="250"/>
      <c r="BO40" s="263"/>
      <c r="BP40" s="263"/>
      <c r="BQ40" s="260">
        <v>34</v>
      </c>
      <c r="BR40" s="261"/>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4"/>
    </row>
    <row r="41" spans="1:131" s="245" customFormat="1" ht="26.25" customHeight="1" x14ac:dyDescent="0.15">
      <c r="A41" s="259">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0"/>
      <c r="AL41" s="1061"/>
      <c r="AM41" s="1061"/>
      <c r="AN41" s="1061"/>
      <c r="AO41" s="1061"/>
      <c r="AP41" s="1061"/>
      <c r="AQ41" s="1061"/>
      <c r="AR41" s="1061"/>
      <c r="AS41" s="1061"/>
      <c r="AT41" s="1061"/>
      <c r="AU41" s="1061"/>
      <c r="AV41" s="1061"/>
      <c r="AW41" s="1061"/>
      <c r="AX41" s="1061"/>
      <c r="AY41" s="1061"/>
      <c r="AZ41" s="1135"/>
      <c r="BA41" s="1135"/>
      <c r="BB41" s="1135"/>
      <c r="BC41" s="1135"/>
      <c r="BD41" s="1135"/>
      <c r="BE41" s="1125"/>
      <c r="BF41" s="1125"/>
      <c r="BG41" s="1125"/>
      <c r="BH41" s="1125"/>
      <c r="BI41" s="1126"/>
      <c r="BJ41" s="250"/>
      <c r="BK41" s="250"/>
      <c r="BL41" s="250"/>
      <c r="BM41" s="250"/>
      <c r="BN41" s="250"/>
      <c r="BO41" s="263"/>
      <c r="BP41" s="263"/>
      <c r="BQ41" s="260">
        <v>35</v>
      </c>
      <c r="BR41" s="261"/>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4"/>
    </row>
    <row r="42" spans="1:131" s="245" customFormat="1" ht="26.25" customHeight="1" x14ac:dyDescent="0.15">
      <c r="A42" s="259">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0"/>
      <c r="AL42" s="1061"/>
      <c r="AM42" s="1061"/>
      <c r="AN42" s="1061"/>
      <c r="AO42" s="1061"/>
      <c r="AP42" s="1061"/>
      <c r="AQ42" s="1061"/>
      <c r="AR42" s="1061"/>
      <c r="AS42" s="1061"/>
      <c r="AT42" s="1061"/>
      <c r="AU42" s="1061"/>
      <c r="AV42" s="1061"/>
      <c r="AW42" s="1061"/>
      <c r="AX42" s="1061"/>
      <c r="AY42" s="1061"/>
      <c r="AZ42" s="1135"/>
      <c r="BA42" s="1135"/>
      <c r="BB42" s="1135"/>
      <c r="BC42" s="1135"/>
      <c r="BD42" s="1135"/>
      <c r="BE42" s="1125"/>
      <c r="BF42" s="1125"/>
      <c r="BG42" s="1125"/>
      <c r="BH42" s="1125"/>
      <c r="BI42" s="1126"/>
      <c r="BJ42" s="250"/>
      <c r="BK42" s="250"/>
      <c r="BL42" s="250"/>
      <c r="BM42" s="250"/>
      <c r="BN42" s="250"/>
      <c r="BO42" s="263"/>
      <c r="BP42" s="263"/>
      <c r="BQ42" s="260">
        <v>36</v>
      </c>
      <c r="BR42" s="261"/>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4"/>
    </row>
    <row r="43" spans="1:131" s="245" customFormat="1" ht="26.25" customHeight="1" x14ac:dyDescent="0.15">
      <c r="A43" s="259">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0"/>
      <c r="AL43" s="1061"/>
      <c r="AM43" s="1061"/>
      <c r="AN43" s="1061"/>
      <c r="AO43" s="1061"/>
      <c r="AP43" s="1061"/>
      <c r="AQ43" s="1061"/>
      <c r="AR43" s="1061"/>
      <c r="AS43" s="1061"/>
      <c r="AT43" s="1061"/>
      <c r="AU43" s="1061"/>
      <c r="AV43" s="1061"/>
      <c r="AW43" s="1061"/>
      <c r="AX43" s="1061"/>
      <c r="AY43" s="1061"/>
      <c r="AZ43" s="1135"/>
      <c r="BA43" s="1135"/>
      <c r="BB43" s="1135"/>
      <c r="BC43" s="1135"/>
      <c r="BD43" s="1135"/>
      <c r="BE43" s="1125"/>
      <c r="BF43" s="1125"/>
      <c r="BG43" s="1125"/>
      <c r="BH43" s="1125"/>
      <c r="BI43" s="1126"/>
      <c r="BJ43" s="250"/>
      <c r="BK43" s="250"/>
      <c r="BL43" s="250"/>
      <c r="BM43" s="250"/>
      <c r="BN43" s="250"/>
      <c r="BO43" s="263"/>
      <c r="BP43" s="263"/>
      <c r="BQ43" s="260">
        <v>37</v>
      </c>
      <c r="BR43" s="261"/>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4"/>
    </row>
    <row r="44" spans="1:131" s="245" customFormat="1" ht="26.25" customHeight="1" x14ac:dyDescent="0.15">
      <c r="A44" s="259">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0"/>
      <c r="AL44" s="1061"/>
      <c r="AM44" s="1061"/>
      <c r="AN44" s="1061"/>
      <c r="AO44" s="1061"/>
      <c r="AP44" s="1061"/>
      <c r="AQ44" s="1061"/>
      <c r="AR44" s="1061"/>
      <c r="AS44" s="1061"/>
      <c r="AT44" s="1061"/>
      <c r="AU44" s="1061"/>
      <c r="AV44" s="1061"/>
      <c r="AW44" s="1061"/>
      <c r="AX44" s="1061"/>
      <c r="AY44" s="1061"/>
      <c r="AZ44" s="1135"/>
      <c r="BA44" s="1135"/>
      <c r="BB44" s="1135"/>
      <c r="BC44" s="1135"/>
      <c r="BD44" s="1135"/>
      <c r="BE44" s="1125"/>
      <c r="BF44" s="1125"/>
      <c r="BG44" s="1125"/>
      <c r="BH44" s="1125"/>
      <c r="BI44" s="1126"/>
      <c r="BJ44" s="250"/>
      <c r="BK44" s="250"/>
      <c r="BL44" s="250"/>
      <c r="BM44" s="250"/>
      <c r="BN44" s="250"/>
      <c r="BO44" s="263"/>
      <c r="BP44" s="263"/>
      <c r="BQ44" s="260">
        <v>38</v>
      </c>
      <c r="BR44" s="261"/>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4"/>
    </row>
    <row r="45" spans="1:131" s="245" customFormat="1" ht="26.25" customHeight="1" x14ac:dyDescent="0.15">
      <c r="A45" s="259">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0"/>
      <c r="AL45" s="1061"/>
      <c r="AM45" s="1061"/>
      <c r="AN45" s="1061"/>
      <c r="AO45" s="1061"/>
      <c r="AP45" s="1061"/>
      <c r="AQ45" s="1061"/>
      <c r="AR45" s="1061"/>
      <c r="AS45" s="1061"/>
      <c r="AT45" s="1061"/>
      <c r="AU45" s="1061"/>
      <c r="AV45" s="1061"/>
      <c r="AW45" s="1061"/>
      <c r="AX45" s="1061"/>
      <c r="AY45" s="1061"/>
      <c r="AZ45" s="1135"/>
      <c r="BA45" s="1135"/>
      <c r="BB45" s="1135"/>
      <c r="BC45" s="1135"/>
      <c r="BD45" s="1135"/>
      <c r="BE45" s="1125"/>
      <c r="BF45" s="1125"/>
      <c r="BG45" s="1125"/>
      <c r="BH45" s="1125"/>
      <c r="BI45" s="1126"/>
      <c r="BJ45" s="250"/>
      <c r="BK45" s="250"/>
      <c r="BL45" s="250"/>
      <c r="BM45" s="250"/>
      <c r="BN45" s="250"/>
      <c r="BO45" s="263"/>
      <c r="BP45" s="263"/>
      <c r="BQ45" s="260">
        <v>39</v>
      </c>
      <c r="BR45" s="261"/>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4"/>
    </row>
    <row r="46" spans="1:131" s="245" customFormat="1" ht="26.25" customHeight="1" x14ac:dyDescent="0.15">
      <c r="A46" s="259">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0"/>
      <c r="AL46" s="1061"/>
      <c r="AM46" s="1061"/>
      <c r="AN46" s="1061"/>
      <c r="AO46" s="1061"/>
      <c r="AP46" s="1061"/>
      <c r="AQ46" s="1061"/>
      <c r="AR46" s="1061"/>
      <c r="AS46" s="1061"/>
      <c r="AT46" s="1061"/>
      <c r="AU46" s="1061"/>
      <c r="AV46" s="1061"/>
      <c r="AW46" s="1061"/>
      <c r="AX46" s="1061"/>
      <c r="AY46" s="1061"/>
      <c r="AZ46" s="1135"/>
      <c r="BA46" s="1135"/>
      <c r="BB46" s="1135"/>
      <c r="BC46" s="1135"/>
      <c r="BD46" s="1135"/>
      <c r="BE46" s="1125"/>
      <c r="BF46" s="1125"/>
      <c r="BG46" s="1125"/>
      <c r="BH46" s="1125"/>
      <c r="BI46" s="1126"/>
      <c r="BJ46" s="250"/>
      <c r="BK46" s="250"/>
      <c r="BL46" s="250"/>
      <c r="BM46" s="250"/>
      <c r="BN46" s="250"/>
      <c r="BO46" s="263"/>
      <c r="BP46" s="263"/>
      <c r="BQ46" s="260">
        <v>40</v>
      </c>
      <c r="BR46" s="261"/>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4"/>
    </row>
    <row r="47" spans="1:131" s="245" customFormat="1" ht="26.25" customHeight="1" x14ac:dyDescent="0.15">
      <c r="A47" s="259">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0"/>
      <c r="AL47" s="1061"/>
      <c r="AM47" s="1061"/>
      <c r="AN47" s="1061"/>
      <c r="AO47" s="1061"/>
      <c r="AP47" s="1061"/>
      <c r="AQ47" s="1061"/>
      <c r="AR47" s="1061"/>
      <c r="AS47" s="1061"/>
      <c r="AT47" s="1061"/>
      <c r="AU47" s="1061"/>
      <c r="AV47" s="1061"/>
      <c r="AW47" s="1061"/>
      <c r="AX47" s="1061"/>
      <c r="AY47" s="1061"/>
      <c r="AZ47" s="1135"/>
      <c r="BA47" s="1135"/>
      <c r="BB47" s="1135"/>
      <c r="BC47" s="1135"/>
      <c r="BD47" s="1135"/>
      <c r="BE47" s="1125"/>
      <c r="BF47" s="1125"/>
      <c r="BG47" s="1125"/>
      <c r="BH47" s="1125"/>
      <c r="BI47" s="1126"/>
      <c r="BJ47" s="250"/>
      <c r="BK47" s="250"/>
      <c r="BL47" s="250"/>
      <c r="BM47" s="250"/>
      <c r="BN47" s="250"/>
      <c r="BO47" s="263"/>
      <c r="BP47" s="263"/>
      <c r="BQ47" s="260">
        <v>41</v>
      </c>
      <c r="BR47" s="261"/>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4"/>
    </row>
    <row r="48" spans="1:131" s="245" customFormat="1" ht="26.25" customHeight="1" x14ac:dyDescent="0.15">
      <c r="A48" s="259">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0"/>
      <c r="AL48" s="1061"/>
      <c r="AM48" s="1061"/>
      <c r="AN48" s="1061"/>
      <c r="AO48" s="1061"/>
      <c r="AP48" s="1061"/>
      <c r="AQ48" s="1061"/>
      <c r="AR48" s="1061"/>
      <c r="AS48" s="1061"/>
      <c r="AT48" s="1061"/>
      <c r="AU48" s="1061"/>
      <c r="AV48" s="1061"/>
      <c r="AW48" s="1061"/>
      <c r="AX48" s="1061"/>
      <c r="AY48" s="1061"/>
      <c r="AZ48" s="1135"/>
      <c r="BA48" s="1135"/>
      <c r="BB48" s="1135"/>
      <c r="BC48" s="1135"/>
      <c r="BD48" s="1135"/>
      <c r="BE48" s="1125"/>
      <c r="BF48" s="1125"/>
      <c r="BG48" s="1125"/>
      <c r="BH48" s="1125"/>
      <c r="BI48" s="1126"/>
      <c r="BJ48" s="250"/>
      <c r="BK48" s="250"/>
      <c r="BL48" s="250"/>
      <c r="BM48" s="250"/>
      <c r="BN48" s="250"/>
      <c r="BO48" s="263"/>
      <c r="BP48" s="263"/>
      <c r="BQ48" s="260">
        <v>42</v>
      </c>
      <c r="BR48" s="261"/>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4"/>
    </row>
    <row r="49" spans="1:131" s="245" customFormat="1" ht="26.25" customHeight="1" x14ac:dyDescent="0.15">
      <c r="A49" s="259">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0"/>
      <c r="AL49" s="1061"/>
      <c r="AM49" s="1061"/>
      <c r="AN49" s="1061"/>
      <c r="AO49" s="1061"/>
      <c r="AP49" s="1061"/>
      <c r="AQ49" s="1061"/>
      <c r="AR49" s="1061"/>
      <c r="AS49" s="1061"/>
      <c r="AT49" s="1061"/>
      <c r="AU49" s="1061"/>
      <c r="AV49" s="1061"/>
      <c r="AW49" s="1061"/>
      <c r="AX49" s="1061"/>
      <c r="AY49" s="1061"/>
      <c r="AZ49" s="1135"/>
      <c r="BA49" s="1135"/>
      <c r="BB49" s="1135"/>
      <c r="BC49" s="1135"/>
      <c r="BD49" s="1135"/>
      <c r="BE49" s="1125"/>
      <c r="BF49" s="1125"/>
      <c r="BG49" s="1125"/>
      <c r="BH49" s="1125"/>
      <c r="BI49" s="1126"/>
      <c r="BJ49" s="250"/>
      <c r="BK49" s="250"/>
      <c r="BL49" s="250"/>
      <c r="BM49" s="250"/>
      <c r="BN49" s="250"/>
      <c r="BO49" s="263"/>
      <c r="BP49" s="263"/>
      <c r="BQ49" s="260">
        <v>43</v>
      </c>
      <c r="BR49" s="261"/>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4"/>
    </row>
    <row r="50" spans="1:131" s="245" customFormat="1" ht="26.25" customHeight="1" x14ac:dyDescent="0.15">
      <c r="A50" s="259">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0"/>
      <c r="BK50" s="250"/>
      <c r="BL50" s="250"/>
      <c r="BM50" s="250"/>
      <c r="BN50" s="250"/>
      <c r="BO50" s="263"/>
      <c r="BP50" s="263"/>
      <c r="BQ50" s="260">
        <v>44</v>
      </c>
      <c r="BR50" s="261"/>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4"/>
    </row>
    <row r="51" spans="1:131" s="245" customFormat="1" ht="26.25" customHeight="1" x14ac:dyDescent="0.15">
      <c r="A51" s="259">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0"/>
      <c r="BK51" s="250"/>
      <c r="BL51" s="250"/>
      <c r="BM51" s="250"/>
      <c r="BN51" s="250"/>
      <c r="BO51" s="263"/>
      <c r="BP51" s="263"/>
      <c r="BQ51" s="260">
        <v>45</v>
      </c>
      <c r="BR51" s="261"/>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4"/>
    </row>
    <row r="52" spans="1:131" s="245" customFormat="1" ht="26.25" customHeight="1" x14ac:dyDescent="0.15">
      <c r="A52" s="259">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0"/>
      <c r="BK52" s="250"/>
      <c r="BL52" s="250"/>
      <c r="BM52" s="250"/>
      <c r="BN52" s="250"/>
      <c r="BO52" s="263"/>
      <c r="BP52" s="263"/>
      <c r="BQ52" s="260">
        <v>46</v>
      </c>
      <c r="BR52" s="261"/>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4"/>
    </row>
    <row r="53" spans="1:131" s="245" customFormat="1" ht="26.25" customHeight="1" x14ac:dyDescent="0.15">
      <c r="A53" s="259">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0"/>
      <c r="BK53" s="250"/>
      <c r="BL53" s="250"/>
      <c r="BM53" s="250"/>
      <c r="BN53" s="250"/>
      <c r="BO53" s="263"/>
      <c r="BP53" s="263"/>
      <c r="BQ53" s="260">
        <v>47</v>
      </c>
      <c r="BR53" s="261"/>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4"/>
    </row>
    <row r="54" spans="1:131" s="245" customFormat="1" ht="26.25" customHeight="1" x14ac:dyDescent="0.15">
      <c r="A54" s="259">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0"/>
      <c r="BK54" s="250"/>
      <c r="BL54" s="250"/>
      <c r="BM54" s="250"/>
      <c r="BN54" s="250"/>
      <c r="BO54" s="263"/>
      <c r="BP54" s="263"/>
      <c r="BQ54" s="260">
        <v>48</v>
      </c>
      <c r="BR54" s="261"/>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4"/>
    </row>
    <row r="55" spans="1:131" s="245" customFormat="1" ht="26.25" customHeight="1" x14ac:dyDescent="0.15">
      <c r="A55" s="259">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0"/>
      <c r="BK55" s="250"/>
      <c r="BL55" s="250"/>
      <c r="BM55" s="250"/>
      <c r="BN55" s="250"/>
      <c r="BO55" s="263"/>
      <c r="BP55" s="263"/>
      <c r="BQ55" s="260">
        <v>49</v>
      </c>
      <c r="BR55" s="261"/>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4"/>
    </row>
    <row r="56" spans="1:131" s="245" customFormat="1" ht="26.25" customHeight="1" x14ac:dyDescent="0.15">
      <c r="A56" s="259">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0"/>
      <c r="BK56" s="250"/>
      <c r="BL56" s="250"/>
      <c r="BM56" s="250"/>
      <c r="BN56" s="250"/>
      <c r="BO56" s="263"/>
      <c r="BP56" s="263"/>
      <c r="BQ56" s="260">
        <v>50</v>
      </c>
      <c r="BR56" s="261"/>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4"/>
    </row>
    <row r="57" spans="1:131" s="245" customFormat="1" ht="26.25" customHeight="1" x14ac:dyDescent="0.15">
      <c r="A57" s="259">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0"/>
      <c r="BK57" s="250"/>
      <c r="BL57" s="250"/>
      <c r="BM57" s="250"/>
      <c r="BN57" s="250"/>
      <c r="BO57" s="263"/>
      <c r="BP57" s="263"/>
      <c r="BQ57" s="260">
        <v>51</v>
      </c>
      <c r="BR57" s="261"/>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4"/>
    </row>
    <row r="58" spans="1:131" s="245" customFormat="1" ht="26.25" customHeight="1" x14ac:dyDescent="0.15">
      <c r="A58" s="259">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0"/>
      <c r="BK58" s="250"/>
      <c r="BL58" s="250"/>
      <c r="BM58" s="250"/>
      <c r="BN58" s="250"/>
      <c r="BO58" s="263"/>
      <c r="BP58" s="263"/>
      <c r="BQ58" s="260">
        <v>52</v>
      </c>
      <c r="BR58" s="261"/>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4"/>
    </row>
    <row r="59" spans="1:131" s="245" customFormat="1" ht="26.25" customHeight="1" x14ac:dyDescent="0.15">
      <c r="A59" s="259">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0"/>
      <c r="BK59" s="250"/>
      <c r="BL59" s="250"/>
      <c r="BM59" s="250"/>
      <c r="BN59" s="250"/>
      <c r="BO59" s="263"/>
      <c r="BP59" s="263"/>
      <c r="BQ59" s="260">
        <v>53</v>
      </c>
      <c r="BR59" s="261"/>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4"/>
    </row>
    <row r="60" spans="1:131" s="245" customFormat="1" ht="26.25" customHeight="1" x14ac:dyDescent="0.15">
      <c r="A60" s="259">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0"/>
      <c r="BK60" s="250"/>
      <c r="BL60" s="250"/>
      <c r="BM60" s="250"/>
      <c r="BN60" s="250"/>
      <c r="BO60" s="263"/>
      <c r="BP60" s="263"/>
      <c r="BQ60" s="260">
        <v>54</v>
      </c>
      <c r="BR60" s="261"/>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4"/>
    </row>
    <row r="61" spans="1:131" s="245" customFormat="1" ht="26.25" customHeight="1" thickBot="1" x14ac:dyDescent="0.2">
      <c r="A61" s="259">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0"/>
      <c r="BK61" s="250"/>
      <c r="BL61" s="250"/>
      <c r="BM61" s="250"/>
      <c r="BN61" s="250"/>
      <c r="BO61" s="263"/>
      <c r="BP61" s="263"/>
      <c r="BQ61" s="260">
        <v>55</v>
      </c>
      <c r="BR61" s="261"/>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4"/>
    </row>
    <row r="62" spans="1:131" s="245" customFormat="1" ht="26.25" customHeight="1" x14ac:dyDescent="0.15">
      <c r="A62" s="259">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3"/>
      <c r="BP62" s="263"/>
      <c r="BQ62" s="260">
        <v>56</v>
      </c>
      <c r="BR62" s="261"/>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4"/>
    </row>
    <row r="63" spans="1:131" s="245" customFormat="1" ht="26.25" customHeight="1" thickBot="1" x14ac:dyDescent="0.2">
      <c r="A63" s="262" t="s">
        <v>387</v>
      </c>
      <c r="B63" s="1034" t="s">
        <v>408</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21"/>
      <c r="AF63" s="1122">
        <v>415</v>
      </c>
      <c r="AG63" s="1049"/>
      <c r="AH63" s="1049"/>
      <c r="AI63" s="1049"/>
      <c r="AJ63" s="1123"/>
      <c r="AK63" s="1124"/>
      <c r="AL63" s="1053"/>
      <c r="AM63" s="1053"/>
      <c r="AN63" s="1053"/>
      <c r="AO63" s="1053"/>
      <c r="AP63" s="1049">
        <v>1931</v>
      </c>
      <c r="AQ63" s="1049"/>
      <c r="AR63" s="1049"/>
      <c r="AS63" s="1049"/>
      <c r="AT63" s="1049"/>
      <c r="AU63" s="1049">
        <v>1393</v>
      </c>
      <c r="AV63" s="1049"/>
      <c r="AW63" s="1049"/>
      <c r="AX63" s="1049"/>
      <c r="AY63" s="1049"/>
      <c r="AZ63" s="1118"/>
      <c r="BA63" s="1118"/>
      <c r="BB63" s="1118"/>
      <c r="BC63" s="1118"/>
      <c r="BD63" s="1118"/>
      <c r="BE63" s="1050"/>
      <c r="BF63" s="1050"/>
      <c r="BG63" s="1050"/>
      <c r="BH63" s="1050"/>
      <c r="BI63" s="1051"/>
      <c r="BJ63" s="1119" t="s">
        <v>126</v>
      </c>
      <c r="BK63" s="1041"/>
      <c r="BL63" s="1041"/>
      <c r="BM63" s="1041"/>
      <c r="BN63" s="1120"/>
      <c r="BO63" s="263"/>
      <c r="BP63" s="263"/>
      <c r="BQ63" s="260">
        <v>57</v>
      </c>
      <c r="BR63" s="261"/>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4"/>
    </row>
    <row r="65" spans="1:131" s="245" customFormat="1" ht="26.25" customHeight="1" thickBot="1" x14ac:dyDescent="0.2">
      <c r="A65" s="250" t="s">
        <v>409</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4"/>
    </row>
    <row r="66" spans="1:131" s="245"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391</v>
      </c>
      <c r="R66" s="1095"/>
      <c r="S66" s="1095"/>
      <c r="T66" s="1095"/>
      <c r="U66" s="1096"/>
      <c r="V66" s="1094" t="s">
        <v>392</v>
      </c>
      <c r="W66" s="1095"/>
      <c r="X66" s="1095"/>
      <c r="Y66" s="1095"/>
      <c r="Z66" s="1096"/>
      <c r="AA66" s="1094" t="s">
        <v>393</v>
      </c>
      <c r="AB66" s="1095"/>
      <c r="AC66" s="1095"/>
      <c r="AD66" s="1095"/>
      <c r="AE66" s="1096"/>
      <c r="AF66" s="1100" t="s">
        <v>394</v>
      </c>
      <c r="AG66" s="1101"/>
      <c r="AH66" s="1101"/>
      <c r="AI66" s="1101"/>
      <c r="AJ66" s="1102"/>
      <c r="AK66" s="1094" t="s">
        <v>395</v>
      </c>
      <c r="AL66" s="1089"/>
      <c r="AM66" s="1089"/>
      <c r="AN66" s="1089"/>
      <c r="AO66" s="1090"/>
      <c r="AP66" s="1094" t="s">
        <v>396</v>
      </c>
      <c r="AQ66" s="1095"/>
      <c r="AR66" s="1095"/>
      <c r="AS66" s="1095"/>
      <c r="AT66" s="1096"/>
      <c r="AU66" s="1094" t="s">
        <v>411</v>
      </c>
      <c r="AV66" s="1095"/>
      <c r="AW66" s="1095"/>
      <c r="AX66" s="1095"/>
      <c r="AY66" s="1096"/>
      <c r="AZ66" s="1094" t="s">
        <v>374</v>
      </c>
      <c r="BA66" s="1095"/>
      <c r="BB66" s="1095"/>
      <c r="BC66" s="1095"/>
      <c r="BD66" s="1110"/>
      <c r="BE66" s="263"/>
      <c r="BF66" s="263"/>
      <c r="BG66" s="263"/>
      <c r="BH66" s="263"/>
      <c r="BI66" s="263"/>
      <c r="BJ66" s="263"/>
      <c r="BK66" s="263"/>
      <c r="BL66" s="263"/>
      <c r="BM66" s="263"/>
      <c r="BN66" s="263"/>
      <c r="BO66" s="263"/>
      <c r="BP66" s="263"/>
      <c r="BQ66" s="260">
        <v>60</v>
      </c>
      <c r="BR66" s="265"/>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4"/>
    </row>
    <row r="67" spans="1:131" s="245"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3"/>
      <c r="BF67" s="263"/>
      <c r="BG67" s="263"/>
      <c r="BH67" s="263"/>
      <c r="BI67" s="263"/>
      <c r="BJ67" s="263"/>
      <c r="BK67" s="263"/>
      <c r="BL67" s="263"/>
      <c r="BM67" s="263"/>
      <c r="BN67" s="263"/>
      <c r="BO67" s="263"/>
      <c r="BP67" s="263"/>
      <c r="BQ67" s="260">
        <v>61</v>
      </c>
      <c r="BR67" s="265"/>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4"/>
    </row>
    <row r="68" spans="1:131" s="245" customFormat="1" ht="26.25" customHeight="1" thickTop="1" x14ac:dyDescent="0.15">
      <c r="A68" s="256">
        <v>1</v>
      </c>
      <c r="B68" s="1078" t="s">
        <v>573</v>
      </c>
      <c r="C68" s="1079"/>
      <c r="D68" s="1079"/>
      <c r="E68" s="1079"/>
      <c r="F68" s="1079"/>
      <c r="G68" s="1079"/>
      <c r="H68" s="1079"/>
      <c r="I68" s="1079"/>
      <c r="J68" s="1079"/>
      <c r="K68" s="1079"/>
      <c r="L68" s="1079"/>
      <c r="M68" s="1079"/>
      <c r="N68" s="1079"/>
      <c r="O68" s="1079"/>
      <c r="P68" s="1080"/>
      <c r="Q68" s="1081">
        <v>4300</v>
      </c>
      <c r="R68" s="1075"/>
      <c r="S68" s="1075"/>
      <c r="T68" s="1075"/>
      <c r="U68" s="1075"/>
      <c r="V68" s="1075">
        <v>4080</v>
      </c>
      <c r="W68" s="1075"/>
      <c r="X68" s="1075"/>
      <c r="Y68" s="1075"/>
      <c r="Z68" s="1075"/>
      <c r="AA68" s="1075">
        <v>220</v>
      </c>
      <c r="AB68" s="1075"/>
      <c r="AC68" s="1075"/>
      <c r="AD68" s="1075"/>
      <c r="AE68" s="1075"/>
      <c r="AF68" s="1075">
        <v>220</v>
      </c>
      <c r="AG68" s="1075"/>
      <c r="AH68" s="1075"/>
      <c r="AI68" s="1075"/>
      <c r="AJ68" s="1075"/>
      <c r="AK68" s="1075" t="s">
        <v>566</v>
      </c>
      <c r="AL68" s="1075"/>
      <c r="AM68" s="1075"/>
      <c r="AN68" s="1075"/>
      <c r="AO68" s="1075"/>
      <c r="AP68" s="1075">
        <v>2198</v>
      </c>
      <c r="AQ68" s="1075"/>
      <c r="AR68" s="1075"/>
      <c r="AS68" s="1075"/>
      <c r="AT68" s="1075"/>
      <c r="AU68" s="1075">
        <v>290</v>
      </c>
      <c r="AV68" s="1075"/>
      <c r="AW68" s="1075"/>
      <c r="AX68" s="1075"/>
      <c r="AY68" s="1075"/>
      <c r="AZ68" s="1076" t="s">
        <v>568</v>
      </c>
      <c r="BA68" s="1076"/>
      <c r="BB68" s="1076"/>
      <c r="BC68" s="1076"/>
      <c r="BD68" s="1077"/>
      <c r="BE68" s="263"/>
      <c r="BF68" s="263"/>
      <c r="BG68" s="263"/>
      <c r="BH68" s="263"/>
      <c r="BI68" s="263"/>
      <c r="BJ68" s="263"/>
      <c r="BK68" s="263"/>
      <c r="BL68" s="263"/>
      <c r="BM68" s="263"/>
      <c r="BN68" s="263"/>
      <c r="BO68" s="263"/>
      <c r="BP68" s="263"/>
      <c r="BQ68" s="260">
        <v>62</v>
      </c>
      <c r="BR68" s="265"/>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4"/>
    </row>
    <row r="69" spans="1:131" s="245" customFormat="1" ht="26.25" customHeight="1" x14ac:dyDescent="0.15">
      <c r="A69" s="259">
        <v>2</v>
      </c>
      <c r="B69" s="1064" t="s">
        <v>567</v>
      </c>
      <c r="C69" s="1065"/>
      <c r="D69" s="1065"/>
      <c r="E69" s="1065"/>
      <c r="F69" s="1065"/>
      <c r="G69" s="1065"/>
      <c r="H69" s="1065"/>
      <c r="I69" s="1065"/>
      <c r="J69" s="1065"/>
      <c r="K69" s="1065"/>
      <c r="L69" s="1065"/>
      <c r="M69" s="1065"/>
      <c r="N69" s="1065"/>
      <c r="O69" s="1065"/>
      <c r="P69" s="1066"/>
      <c r="Q69" s="1068">
        <v>2056.2660000000001</v>
      </c>
      <c r="R69" s="1069"/>
      <c r="S69" s="1069"/>
      <c r="T69" s="1069"/>
      <c r="U69" s="1070"/>
      <c r="V69" s="1071">
        <v>2034.2539999999999</v>
      </c>
      <c r="W69" s="1069"/>
      <c r="X69" s="1069"/>
      <c r="Y69" s="1069"/>
      <c r="Z69" s="1070"/>
      <c r="AA69" s="1071">
        <v>22.012</v>
      </c>
      <c r="AB69" s="1069"/>
      <c r="AC69" s="1069"/>
      <c r="AD69" s="1069"/>
      <c r="AE69" s="1070"/>
      <c r="AF69" s="1071">
        <v>22.012</v>
      </c>
      <c r="AG69" s="1069"/>
      <c r="AH69" s="1069"/>
      <c r="AI69" s="1069"/>
      <c r="AJ69" s="1070"/>
      <c r="AK69" s="1071" t="s">
        <v>502</v>
      </c>
      <c r="AL69" s="1069"/>
      <c r="AM69" s="1069"/>
      <c r="AN69" s="1069"/>
      <c r="AO69" s="1070"/>
      <c r="AP69" s="1071" t="s">
        <v>566</v>
      </c>
      <c r="AQ69" s="1069"/>
      <c r="AR69" s="1069"/>
      <c r="AS69" s="1069"/>
      <c r="AT69" s="1070"/>
      <c r="AU69" s="1071" t="s">
        <v>566</v>
      </c>
      <c r="AV69" s="1069"/>
      <c r="AW69" s="1069"/>
      <c r="AX69" s="1069"/>
      <c r="AY69" s="1070"/>
      <c r="AZ69" s="1072" t="s">
        <v>568</v>
      </c>
      <c r="BA69" s="1073"/>
      <c r="BB69" s="1073"/>
      <c r="BC69" s="1073"/>
      <c r="BD69" s="1074"/>
      <c r="BE69" s="263"/>
      <c r="BF69" s="263"/>
      <c r="BG69" s="263"/>
      <c r="BH69" s="263"/>
      <c r="BI69" s="263"/>
      <c r="BJ69" s="263"/>
      <c r="BK69" s="263"/>
      <c r="BL69" s="263"/>
      <c r="BM69" s="263"/>
      <c r="BN69" s="263"/>
      <c r="BO69" s="263"/>
      <c r="BP69" s="263"/>
      <c r="BQ69" s="260">
        <v>63</v>
      </c>
      <c r="BR69" s="265"/>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4"/>
    </row>
    <row r="70" spans="1:131" s="245" customFormat="1" ht="26.25" customHeight="1" x14ac:dyDescent="0.15">
      <c r="A70" s="259">
        <v>3</v>
      </c>
      <c r="B70" s="1064" t="s">
        <v>567</v>
      </c>
      <c r="C70" s="1065"/>
      <c r="D70" s="1065"/>
      <c r="E70" s="1065"/>
      <c r="F70" s="1065"/>
      <c r="G70" s="1065"/>
      <c r="H70" s="1065"/>
      <c r="I70" s="1065"/>
      <c r="J70" s="1065"/>
      <c r="K70" s="1065"/>
      <c r="L70" s="1065"/>
      <c r="M70" s="1065"/>
      <c r="N70" s="1065"/>
      <c r="O70" s="1065"/>
      <c r="P70" s="1066"/>
      <c r="Q70" s="1068">
        <v>723893.84299999999</v>
      </c>
      <c r="R70" s="1069"/>
      <c r="S70" s="1069"/>
      <c r="T70" s="1069"/>
      <c r="U70" s="1070"/>
      <c r="V70" s="1071">
        <v>705178.65700000001</v>
      </c>
      <c r="W70" s="1069"/>
      <c r="X70" s="1069"/>
      <c r="Y70" s="1069"/>
      <c r="Z70" s="1070"/>
      <c r="AA70" s="1071">
        <v>18715.186000000002</v>
      </c>
      <c r="AB70" s="1069"/>
      <c r="AC70" s="1069"/>
      <c r="AD70" s="1069"/>
      <c r="AE70" s="1070"/>
      <c r="AF70" s="1071">
        <v>18715.186000000002</v>
      </c>
      <c r="AG70" s="1069"/>
      <c r="AH70" s="1069"/>
      <c r="AI70" s="1069"/>
      <c r="AJ70" s="1070"/>
      <c r="AK70" s="1071">
        <v>1705.2670000000001</v>
      </c>
      <c r="AL70" s="1069"/>
      <c r="AM70" s="1069"/>
      <c r="AN70" s="1069"/>
      <c r="AO70" s="1070"/>
      <c r="AP70" s="1071" t="s">
        <v>566</v>
      </c>
      <c r="AQ70" s="1069"/>
      <c r="AR70" s="1069"/>
      <c r="AS70" s="1069"/>
      <c r="AT70" s="1070"/>
      <c r="AU70" s="1071" t="s">
        <v>566</v>
      </c>
      <c r="AV70" s="1069"/>
      <c r="AW70" s="1069"/>
      <c r="AX70" s="1069"/>
      <c r="AY70" s="1070"/>
      <c r="AZ70" s="1072" t="s">
        <v>569</v>
      </c>
      <c r="BA70" s="1073"/>
      <c r="BB70" s="1073"/>
      <c r="BC70" s="1073"/>
      <c r="BD70" s="1074"/>
      <c r="BE70" s="263"/>
      <c r="BF70" s="263"/>
      <c r="BG70" s="263"/>
      <c r="BH70" s="263"/>
      <c r="BI70" s="263"/>
      <c r="BJ70" s="263"/>
      <c r="BK70" s="263"/>
      <c r="BL70" s="263"/>
      <c r="BM70" s="263"/>
      <c r="BN70" s="263"/>
      <c r="BO70" s="263"/>
      <c r="BP70" s="263"/>
      <c r="BQ70" s="260">
        <v>64</v>
      </c>
      <c r="BR70" s="265"/>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4"/>
    </row>
    <row r="71" spans="1:131" s="245" customFormat="1" ht="26.25" customHeight="1" x14ac:dyDescent="0.15">
      <c r="A71" s="259">
        <v>4</v>
      </c>
      <c r="B71" s="1064" t="s">
        <v>570</v>
      </c>
      <c r="C71" s="1065"/>
      <c r="D71" s="1065"/>
      <c r="E71" s="1065"/>
      <c r="F71" s="1065"/>
      <c r="G71" s="1065"/>
      <c r="H71" s="1065"/>
      <c r="I71" s="1065"/>
      <c r="J71" s="1065"/>
      <c r="K71" s="1065"/>
      <c r="L71" s="1065"/>
      <c r="M71" s="1065"/>
      <c r="N71" s="1065"/>
      <c r="O71" s="1065"/>
      <c r="P71" s="1066"/>
      <c r="Q71" s="1068">
        <v>23532.558000000001</v>
      </c>
      <c r="R71" s="1069"/>
      <c r="S71" s="1069"/>
      <c r="T71" s="1069"/>
      <c r="U71" s="1070"/>
      <c r="V71" s="1071">
        <v>22843.061000000002</v>
      </c>
      <c r="W71" s="1069"/>
      <c r="X71" s="1069"/>
      <c r="Y71" s="1069"/>
      <c r="Z71" s="1070"/>
      <c r="AA71" s="1071">
        <v>689.49699999999996</v>
      </c>
      <c r="AB71" s="1069"/>
      <c r="AC71" s="1069"/>
      <c r="AD71" s="1069"/>
      <c r="AE71" s="1070"/>
      <c r="AF71" s="1071">
        <v>689.49699999999996</v>
      </c>
      <c r="AG71" s="1069"/>
      <c r="AH71" s="1069"/>
      <c r="AI71" s="1069"/>
      <c r="AJ71" s="1070"/>
      <c r="AK71" s="1071">
        <v>21.5</v>
      </c>
      <c r="AL71" s="1069"/>
      <c r="AM71" s="1069"/>
      <c r="AN71" s="1069"/>
      <c r="AO71" s="1070"/>
      <c r="AP71" s="1071" t="s">
        <v>566</v>
      </c>
      <c r="AQ71" s="1069"/>
      <c r="AR71" s="1069"/>
      <c r="AS71" s="1069"/>
      <c r="AT71" s="1070"/>
      <c r="AU71" s="1071" t="s">
        <v>566</v>
      </c>
      <c r="AV71" s="1069"/>
      <c r="AW71" s="1069"/>
      <c r="AX71" s="1069"/>
      <c r="AY71" s="1070"/>
      <c r="AZ71" s="1072" t="s">
        <v>568</v>
      </c>
      <c r="BA71" s="1073"/>
      <c r="BB71" s="1073"/>
      <c r="BC71" s="1073"/>
      <c r="BD71" s="1074"/>
      <c r="BE71" s="263"/>
      <c r="BF71" s="263"/>
      <c r="BG71" s="263"/>
      <c r="BH71" s="263"/>
      <c r="BI71" s="263"/>
      <c r="BJ71" s="263"/>
      <c r="BK71" s="263"/>
      <c r="BL71" s="263"/>
      <c r="BM71" s="263"/>
      <c r="BN71" s="263"/>
      <c r="BO71" s="263"/>
      <c r="BP71" s="263"/>
      <c r="BQ71" s="260">
        <v>65</v>
      </c>
      <c r="BR71" s="265"/>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4"/>
    </row>
    <row r="72" spans="1:131" s="245" customFormat="1" ht="26.25" customHeight="1" x14ac:dyDescent="0.15">
      <c r="A72" s="259">
        <v>5</v>
      </c>
      <c r="B72" s="1064" t="s">
        <v>570</v>
      </c>
      <c r="C72" s="1065"/>
      <c r="D72" s="1065"/>
      <c r="E72" s="1065"/>
      <c r="F72" s="1065"/>
      <c r="G72" s="1065"/>
      <c r="H72" s="1065"/>
      <c r="I72" s="1065"/>
      <c r="J72" s="1065"/>
      <c r="K72" s="1065"/>
      <c r="L72" s="1065"/>
      <c r="M72" s="1065"/>
      <c r="N72" s="1065"/>
      <c r="O72" s="1065"/>
      <c r="P72" s="1066"/>
      <c r="Q72" s="1068">
        <v>370.46100000000001</v>
      </c>
      <c r="R72" s="1069"/>
      <c r="S72" s="1069"/>
      <c r="T72" s="1069"/>
      <c r="U72" s="1070"/>
      <c r="V72" s="1071">
        <v>135.47</v>
      </c>
      <c r="W72" s="1069"/>
      <c r="X72" s="1069"/>
      <c r="Y72" s="1069"/>
      <c r="Z72" s="1070"/>
      <c r="AA72" s="1071">
        <v>234.99100000000001</v>
      </c>
      <c r="AB72" s="1069"/>
      <c r="AC72" s="1069"/>
      <c r="AD72" s="1069"/>
      <c r="AE72" s="1070"/>
      <c r="AF72" s="1071">
        <v>234.99100000000001</v>
      </c>
      <c r="AG72" s="1069"/>
      <c r="AH72" s="1069"/>
      <c r="AI72" s="1069"/>
      <c r="AJ72" s="1070"/>
      <c r="AK72" s="1071" t="s">
        <v>502</v>
      </c>
      <c r="AL72" s="1069"/>
      <c r="AM72" s="1069"/>
      <c r="AN72" s="1069"/>
      <c r="AO72" s="1070"/>
      <c r="AP72" s="1071" t="s">
        <v>566</v>
      </c>
      <c r="AQ72" s="1069"/>
      <c r="AR72" s="1069"/>
      <c r="AS72" s="1069"/>
      <c r="AT72" s="1070"/>
      <c r="AU72" s="1071" t="s">
        <v>566</v>
      </c>
      <c r="AV72" s="1069"/>
      <c r="AW72" s="1069"/>
      <c r="AX72" s="1069"/>
      <c r="AY72" s="1070"/>
      <c r="AZ72" s="1072" t="s">
        <v>571</v>
      </c>
      <c r="BA72" s="1073"/>
      <c r="BB72" s="1073"/>
      <c r="BC72" s="1073"/>
      <c r="BD72" s="1074"/>
      <c r="BE72" s="263"/>
      <c r="BF72" s="263"/>
      <c r="BG72" s="263"/>
      <c r="BH72" s="263"/>
      <c r="BI72" s="263"/>
      <c r="BJ72" s="263"/>
      <c r="BK72" s="263"/>
      <c r="BL72" s="263"/>
      <c r="BM72" s="263"/>
      <c r="BN72" s="263"/>
      <c r="BO72" s="263"/>
      <c r="BP72" s="263"/>
      <c r="BQ72" s="260">
        <v>66</v>
      </c>
      <c r="BR72" s="265"/>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4"/>
    </row>
    <row r="73" spans="1:131" s="245" customFormat="1" ht="26.25" customHeight="1" x14ac:dyDescent="0.15">
      <c r="A73" s="259">
        <v>6</v>
      </c>
      <c r="B73" s="1064" t="s">
        <v>572</v>
      </c>
      <c r="C73" s="1065"/>
      <c r="D73" s="1065"/>
      <c r="E73" s="1065"/>
      <c r="F73" s="1065"/>
      <c r="G73" s="1065"/>
      <c r="H73" s="1065"/>
      <c r="I73" s="1065"/>
      <c r="J73" s="1065"/>
      <c r="K73" s="1065"/>
      <c r="L73" s="1065"/>
      <c r="M73" s="1065"/>
      <c r="N73" s="1065"/>
      <c r="O73" s="1065"/>
      <c r="P73" s="1066"/>
      <c r="Q73" s="1068">
        <v>405.40100000000001</v>
      </c>
      <c r="R73" s="1069"/>
      <c r="S73" s="1069"/>
      <c r="T73" s="1069"/>
      <c r="U73" s="1070"/>
      <c r="V73" s="1071">
        <v>397.28100000000001</v>
      </c>
      <c r="W73" s="1069"/>
      <c r="X73" s="1069"/>
      <c r="Y73" s="1069"/>
      <c r="Z73" s="1070"/>
      <c r="AA73" s="1071">
        <v>8.1199999999999992</v>
      </c>
      <c r="AB73" s="1069"/>
      <c r="AC73" s="1069"/>
      <c r="AD73" s="1069"/>
      <c r="AE73" s="1070"/>
      <c r="AF73" s="1071">
        <v>8.1199999999999992</v>
      </c>
      <c r="AG73" s="1069"/>
      <c r="AH73" s="1069"/>
      <c r="AI73" s="1069"/>
      <c r="AJ73" s="1070"/>
      <c r="AK73" s="1071" t="s">
        <v>502</v>
      </c>
      <c r="AL73" s="1069"/>
      <c r="AM73" s="1069"/>
      <c r="AN73" s="1069"/>
      <c r="AO73" s="1070"/>
      <c r="AP73" s="1071" t="s">
        <v>566</v>
      </c>
      <c r="AQ73" s="1069"/>
      <c r="AR73" s="1069"/>
      <c r="AS73" s="1069"/>
      <c r="AT73" s="1070"/>
      <c r="AU73" s="1071" t="s">
        <v>566</v>
      </c>
      <c r="AV73" s="1069"/>
      <c r="AW73" s="1069"/>
      <c r="AX73" s="1069"/>
      <c r="AY73" s="1070"/>
      <c r="AZ73" s="1072"/>
      <c r="BA73" s="1073"/>
      <c r="BB73" s="1073"/>
      <c r="BC73" s="1073"/>
      <c r="BD73" s="1074"/>
      <c r="BE73" s="263"/>
      <c r="BF73" s="263"/>
      <c r="BG73" s="263"/>
      <c r="BH73" s="263"/>
      <c r="BI73" s="263"/>
      <c r="BJ73" s="263"/>
      <c r="BK73" s="263"/>
      <c r="BL73" s="263"/>
      <c r="BM73" s="263"/>
      <c r="BN73" s="263"/>
      <c r="BO73" s="263"/>
      <c r="BP73" s="263"/>
      <c r="BQ73" s="260">
        <v>67</v>
      </c>
      <c r="BR73" s="265"/>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4"/>
    </row>
    <row r="74" spans="1:131" s="245" customFormat="1" ht="26.25" customHeight="1" x14ac:dyDescent="0.15">
      <c r="A74" s="259">
        <v>7</v>
      </c>
      <c r="B74" s="1064"/>
      <c r="C74" s="1065"/>
      <c r="D74" s="1065"/>
      <c r="E74" s="1065"/>
      <c r="F74" s="1065"/>
      <c r="G74" s="1065"/>
      <c r="H74" s="1065"/>
      <c r="I74" s="1065"/>
      <c r="J74" s="1065"/>
      <c r="K74" s="1065"/>
      <c r="L74" s="1065"/>
      <c r="M74" s="1065"/>
      <c r="N74" s="1065"/>
      <c r="O74" s="1065"/>
      <c r="P74" s="1066"/>
      <c r="Q74" s="1067"/>
      <c r="R74" s="1061"/>
      <c r="S74" s="1061"/>
      <c r="T74" s="1061"/>
      <c r="U74" s="1061"/>
      <c r="V74" s="1061"/>
      <c r="W74" s="1061"/>
      <c r="X74" s="1061"/>
      <c r="Y74" s="1061"/>
      <c r="Z74" s="1061"/>
      <c r="AA74" s="1061"/>
      <c r="AB74" s="1061"/>
      <c r="AC74" s="1061"/>
      <c r="AD74" s="1061"/>
      <c r="AE74" s="1061"/>
      <c r="AF74" s="1061"/>
      <c r="AG74" s="1061"/>
      <c r="AH74" s="1061"/>
      <c r="AI74" s="1061"/>
      <c r="AJ74" s="1061"/>
      <c r="AK74" s="1061"/>
      <c r="AL74" s="1061"/>
      <c r="AM74" s="1061"/>
      <c r="AN74" s="1061"/>
      <c r="AO74" s="1061"/>
      <c r="AP74" s="1061"/>
      <c r="AQ74" s="1061"/>
      <c r="AR74" s="1061"/>
      <c r="AS74" s="1061"/>
      <c r="AT74" s="1061"/>
      <c r="AU74" s="1061"/>
      <c r="AV74" s="1061"/>
      <c r="AW74" s="1061"/>
      <c r="AX74" s="1061"/>
      <c r="AY74" s="1061"/>
      <c r="AZ74" s="1062"/>
      <c r="BA74" s="1062"/>
      <c r="BB74" s="1062"/>
      <c r="BC74" s="1062"/>
      <c r="BD74" s="1063"/>
      <c r="BE74" s="263"/>
      <c r="BF74" s="263"/>
      <c r="BG74" s="263"/>
      <c r="BH74" s="263"/>
      <c r="BI74" s="263"/>
      <c r="BJ74" s="263"/>
      <c r="BK74" s="263"/>
      <c r="BL74" s="263"/>
      <c r="BM74" s="263"/>
      <c r="BN74" s="263"/>
      <c r="BO74" s="263"/>
      <c r="BP74" s="263"/>
      <c r="BQ74" s="260">
        <v>68</v>
      </c>
      <c r="BR74" s="265"/>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4"/>
    </row>
    <row r="75" spans="1:131" s="245" customFormat="1" ht="26.25" customHeight="1" x14ac:dyDescent="0.15">
      <c r="A75" s="259">
        <v>8</v>
      </c>
      <c r="B75" s="1064"/>
      <c r="C75" s="1065"/>
      <c r="D75" s="1065"/>
      <c r="E75" s="1065"/>
      <c r="F75" s="1065"/>
      <c r="G75" s="1065"/>
      <c r="H75" s="1065"/>
      <c r="I75" s="1065"/>
      <c r="J75" s="1065"/>
      <c r="K75" s="1065"/>
      <c r="L75" s="1065"/>
      <c r="M75" s="1065"/>
      <c r="N75" s="1065"/>
      <c r="O75" s="1065"/>
      <c r="P75" s="1066"/>
      <c r="Q75" s="1068"/>
      <c r="R75" s="1069"/>
      <c r="S75" s="1069"/>
      <c r="T75" s="1069"/>
      <c r="U75" s="1070"/>
      <c r="V75" s="1071"/>
      <c r="W75" s="1069"/>
      <c r="X75" s="1069"/>
      <c r="Y75" s="1069"/>
      <c r="Z75" s="1070"/>
      <c r="AA75" s="1071"/>
      <c r="AB75" s="1069"/>
      <c r="AC75" s="1069"/>
      <c r="AD75" s="1069"/>
      <c r="AE75" s="1070"/>
      <c r="AF75" s="1071"/>
      <c r="AG75" s="1069"/>
      <c r="AH75" s="1069"/>
      <c r="AI75" s="1069"/>
      <c r="AJ75" s="1070"/>
      <c r="AK75" s="1071"/>
      <c r="AL75" s="1069"/>
      <c r="AM75" s="1069"/>
      <c r="AN75" s="1069"/>
      <c r="AO75" s="1070"/>
      <c r="AP75" s="1071"/>
      <c r="AQ75" s="1069"/>
      <c r="AR75" s="1069"/>
      <c r="AS75" s="1069"/>
      <c r="AT75" s="1070"/>
      <c r="AU75" s="1071"/>
      <c r="AV75" s="1069"/>
      <c r="AW75" s="1069"/>
      <c r="AX75" s="1069"/>
      <c r="AY75" s="1070"/>
      <c r="AZ75" s="1062"/>
      <c r="BA75" s="1062"/>
      <c r="BB75" s="1062"/>
      <c r="BC75" s="1062"/>
      <c r="BD75" s="1063"/>
      <c r="BE75" s="263"/>
      <c r="BF75" s="263"/>
      <c r="BG75" s="263"/>
      <c r="BH75" s="263"/>
      <c r="BI75" s="263"/>
      <c r="BJ75" s="263"/>
      <c r="BK75" s="263"/>
      <c r="BL75" s="263"/>
      <c r="BM75" s="263"/>
      <c r="BN75" s="263"/>
      <c r="BO75" s="263"/>
      <c r="BP75" s="263"/>
      <c r="BQ75" s="260">
        <v>69</v>
      </c>
      <c r="BR75" s="265"/>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4"/>
    </row>
    <row r="76" spans="1:131" s="245" customFormat="1" ht="26.25" customHeight="1" x14ac:dyDescent="0.15">
      <c r="A76" s="259">
        <v>9</v>
      </c>
      <c r="B76" s="1064"/>
      <c r="C76" s="1065"/>
      <c r="D76" s="1065"/>
      <c r="E76" s="1065"/>
      <c r="F76" s="1065"/>
      <c r="G76" s="1065"/>
      <c r="H76" s="1065"/>
      <c r="I76" s="1065"/>
      <c r="J76" s="1065"/>
      <c r="K76" s="1065"/>
      <c r="L76" s="1065"/>
      <c r="M76" s="1065"/>
      <c r="N76" s="1065"/>
      <c r="O76" s="1065"/>
      <c r="P76" s="1066"/>
      <c r="Q76" s="1068"/>
      <c r="R76" s="1069"/>
      <c r="S76" s="1069"/>
      <c r="T76" s="1069"/>
      <c r="U76" s="1070"/>
      <c r="V76" s="1071"/>
      <c r="W76" s="1069"/>
      <c r="X76" s="1069"/>
      <c r="Y76" s="1069"/>
      <c r="Z76" s="1070"/>
      <c r="AA76" s="1071"/>
      <c r="AB76" s="1069"/>
      <c r="AC76" s="1069"/>
      <c r="AD76" s="1069"/>
      <c r="AE76" s="1070"/>
      <c r="AF76" s="1071"/>
      <c r="AG76" s="1069"/>
      <c r="AH76" s="1069"/>
      <c r="AI76" s="1069"/>
      <c r="AJ76" s="1070"/>
      <c r="AK76" s="1071"/>
      <c r="AL76" s="1069"/>
      <c r="AM76" s="1069"/>
      <c r="AN76" s="1069"/>
      <c r="AO76" s="1070"/>
      <c r="AP76" s="1071"/>
      <c r="AQ76" s="1069"/>
      <c r="AR76" s="1069"/>
      <c r="AS76" s="1069"/>
      <c r="AT76" s="1070"/>
      <c r="AU76" s="1071"/>
      <c r="AV76" s="1069"/>
      <c r="AW76" s="1069"/>
      <c r="AX76" s="1069"/>
      <c r="AY76" s="1070"/>
      <c r="AZ76" s="1062"/>
      <c r="BA76" s="1062"/>
      <c r="BB76" s="1062"/>
      <c r="BC76" s="1062"/>
      <c r="BD76" s="1063"/>
      <c r="BE76" s="263"/>
      <c r="BF76" s="263"/>
      <c r="BG76" s="263"/>
      <c r="BH76" s="263"/>
      <c r="BI76" s="263"/>
      <c r="BJ76" s="263"/>
      <c r="BK76" s="263"/>
      <c r="BL76" s="263"/>
      <c r="BM76" s="263"/>
      <c r="BN76" s="263"/>
      <c r="BO76" s="263"/>
      <c r="BP76" s="263"/>
      <c r="BQ76" s="260">
        <v>70</v>
      </c>
      <c r="BR76" s="265"/>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4"/>
    </row>
    <row r="77" spans="1:131" s="245" customFormat="1" ht="26.25" customHeight="1" x14ac:dyDescent="0.15">
      <c r="A77" s="259">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3"/>
      <c r="BF77" s="263"/>
      <c r="BG77" s="263"/>
      <c r="BH77" s="263"/>
      <c r="BI77" s="263"/>
      <c r="BJ77" s="263"/>
      <c r="BK77" s="263"/>
      <c r="BL77" s="263"/>
      <c r="BM77" s="263"/>
      <c r="BN77" s="263"/>
      <c r="BO77" s="263"/>
      <c r="BP77" s="263"/>
      <c r="BQ77" s="260">
        <v>71</v>
      </c>
      <c r="BR77" s="265"/>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4"/>
    </row>
    <row r="78" spans="1:131" s="245" customFormat="1" ht="26.25" customHeight="1" x14ac:dyDescent="0.15">
      <c r="A78" s="259">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3"/>
      <c r="BF78" s="263"/>
      <c r="BG78" s="263"/>
      <c r="BH78" s="263"/>
      <c r="BI78" s="263"/>
      <c r="BJ78" s="266"/>
      <c r="BK78" s="266"/>
      <c r="BL78" s="266"/>
      <c r="BM78" s="266"/>
      <c r="BN78" s="266"/>
      <c r="BO78" s="263"/>
      <c r="BP78" s="263"/>
      <c r="BQ78" s="260">
        <v>72</v>
      </c>
      <c r="BR78" s="265"/>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4"/>
    </row>
    <row r="79" spans="1:131" s="245" customFormat="1" ht="26.25" customHeight="1" x14ac:dyDescent="0.15">
      <c r="A79" s="259">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3"/>
      <c r="BF79" s="263"/>
      <c r="BG79" s="263"/>
      <c r="BH79" s="263"/>
      <c r="BI79" s="263"/>
      <c r="BJ79" s="266"/>
      <c r="BK79" s="266"/>
      <c r="BL79" s="266"/>
      <c r="BM79" s="266"/>
      <c r="BN79" s="266"/>
      <c r="BO79" s="263"/>
      <c r="BP79" s="263"/>
      <c r="BQ79" s="260">
        <v>73</v>
      </c>
      <c r="BR79" s="265"/>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4"/>
    </row>
    <row r="80" spans="1:131" s="245" customFormat="1" ht="26.25" customHeight="1" x14ac:dyDescent="0.15">
      <c r="A80" s="259">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3"/>
      <c r="BF80" s="263"/>
      <c r="BG80" s="263"/>
      <c r="BH80" s="263"/>
      <c r="BI80" s="263"/>
      <c r="BJ80" s="263"/>
      <c r="BK80" s="263"/>
      <c r="BL80" s="263"/>
      <c r="BM80" s="263"/>
      <c r="BN80" s="263"/>
      <c r="BO80" s="263"/>
      <c r="BP80" s="263"/>
      <c r="BQ80" s="260">
        <v>74</v>
      </c>
      <c r="BR80" s="265"/>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4"/>
    </row>
    <row r="81" spans="1:131" s="245" customFormat="1" ht="26.25" customHeight="1" x14ac:dyDescent="0.15">
      <c r="A81" s="259">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3"/>
      <c r="BF81" s="263"/>
      <c r="BG81" s="263"/>
      <c r="BH81" s="263"/>
      <c r="BI81" s="263"/>
      <c r="BJ81" s="263"/>
      <c r="BK81" s="263"/>
      <c r="BL81" s="263"/>
      <c r="BM81" s="263"/>
      <c r="BN81" s="263"/>
      <c r="BO81" s="263"/>
      <c r="BP81" s="263"/>
      <c r="BQ81" s="260">
        <v>75</v>
      </c>
      <c r="BR81" s="265"/>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4"/>
    </row>
    <row r="82" spans="1:131" s="245" customFormat="1" ht="26.25" customHeight="1" x14ac:dyDescent="0.15">
      <c r="A82" s="259">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3"/>
      <c r="BF82" s="263"/>
      <c r="BG82" s="263"/>
      <c r="BH82" s="263"/>
      <c r="BI82" s="263"/>
      <c r="BJ82" s="263"/>
      <c r="BK82" s="263"/>
      <c r="BL82" s="263"/>
      <c r="BM82" s="263"/>
      <c r="BN82" s="263"/>
      <c r="BO82" s="263"/>
      <c r="BP82" s="263"/>
      <c r="BQ82" s="260">
        <v>76</v>
      </c>
      <c r="BR82" s="265"/>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4"/>
    </row>
    <row r="83" spans="1:131" s="245" customFormat="1" ht="26.25" customHeight="1" x14ac:dyDescent="0.15">
      <c r="A83" s="259">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3"/>
      <c r="BF83" s="263"/>
      <c r="BG83" s="263"/>
      <c r="BH83" s="263"/>
      <c r="BI83" s="263"/>
      <c r="BJ83" s="263"/>
      <c r="BK83" s="263"/>
      <c r="BL83" s="263"/>
      <c r="BM83" s="263"/>
      <c r="BN83" s="263"/>
      <c r="BO83" s="263"/>
      <c r="BP83" s="263"/>
      <c r="BQ83" s="260">
        <v>77</v>
      </c>
      <c r="BR83" s="265"/>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4"/>
    </row>
    <row r="84" spans="1:131" s="245" customFormat="1" ht="26.25" customHeight="1" x14ac:dyDescent="0.15">
      <c r="A84" s="259">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3"/>
      <c r="BF84" s="263"/>
      <c r="BG84" s="263"/>
      <c r="BH84" s="263"/>
      <c r="BI84" s="263"/>
      <c r="BJ84" s="263"/>
      <c r="BK84" s="263"/>
      <c r="BL84" s="263"/>
      <c r="BM84" s="263"/>
      <c r="BN84" s="263"/>
      <c r="BO84" s="263"/>
      <c r="BP84" s="263"/>
      <c r="BQ84" s="260">
        <v>78</v>
      </c>
      <c r="BR84" s="265"/>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4"/>
    </row>
    <row r="85" spans="1:131" s="245" customFormat="1" ht="26.25" customHeight="1" x14ac:dyDescent="0.15">
      <c r="A85" s="259">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3"/>
      <c r="BF85" s="263"/>
      <c r="BG85" s="263"/>
      <c r="BH85" s="263"/>
      <c r="BI85" s="263"/>
      <c r="BJ85" s="263"/>
      <c r="BK85" s="263"/>
      <c r="BL85" s="263"/>
      <c r="BM85" s="263"/>
      <c r="BN85" s="263"/>
      <c r="BO85" s="263"/>
      <c r="BP85" s="263"/>
      <c r="BQ85" s="260">
        <v>79</v>
      </c>
      <c r="BR85" s="265"/>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4"/>
    </row>
    <row r="86" spans="1:131" s="245" customFormat="1" ht="26.25" customHeight="1" x14ac:dyDescent="0.15">
      <c r="A86" s="259">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3"/>
      <c r="BF86" s="263"/>
      <c r="BG86" s="263"/>
      <c r="BH86" s="263"/>
      <c r="BI86" s="263"/>
      <c r="BJ86" s="263"/>
      <c r="BK86" s="263"/>
      <c r="BL86" s="263"/>
      <c r="BM86" s="263"/>
      <c r="BN86" s="263"/>
      <c r="BO86" s="263"/>
      <c r="BP86" s="263"/>
      <c r="BQ86" s="260">
        <v>80</v>
      </c>
      <c r="BR86" s="265"/>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4"/>
    </row>
    <row r="87" spans="1:131" s="245" customFormat="1" ht="26.25" customHeight="1" x14ac:dyDescent="0.15">
      <c r="A87" s="267">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3"/>
      <c r="BF87" s="263"/>
      <c r="BG87" s="263"/>
      <c r="BH87" s="263"/>
      <c r="BI87" s="263"/>
      <c r="BJ87" s="263"/>
      <c r="BK87" s="263"/>
      <c r="BL87" s="263"/>
      <c r="BM87" s="263"/>
      <c r="BN87" s="263"/>
      <c r="BO87" s="263"/>
      <c r="BP87" s="263"/>
      <c r="BQ87" s="260">
        <v>81</v>
      </c>
      <c r="BR87" s="265"/>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4"/>
    </row>
    <row r="88" spans="1:131" s="245" customFormat="1" ht="26.25" customHeight="1" thickBot="1" x14ac:dyDescent="0.2">
      <c r="A88" s="262" t="s">
        <v>387</v>
      </c>
      <c r="B88" s="1034" t="s">
        <v>412</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v>19890</v>
      </c>
      <c r="AG88" s="1049"/>
      <c r="AH88" s="1049"/>
      <c r="AI88" s="1049"/>
      <c r="AJ88" s="1049"/>
      <c r="AK88" s="1053"/>
      <c r="AL88" s="1053"/>
      <c r="AM88" s="1053"/>
      <c r="AN88" s="1053"/>
      <c r="AO88" s="1053"/>
      <c r="AP88" s="1049">
        <v>2198</v>
      </c>
      <c r="AQ88" s="1049"/>
      <c r="AR88" s="1049"/>
      <c r="AS88" s="1049"/>
      <c r="AT88" s="1049"/>
      <c r="AU88" s="1049">
        <v>290</v>
      </c>
      <c r="AV88" s="1049"/>
      <c r="AW88" s="1049"/>
      <c r="AX88" s="1049"/>
      <c r="AY88" s="1049"/>
      <c r="AZ88" s="1050"/>
      <c r="BA88" s="1050"/>
      <c r="BB88" s="1050"/>
      <c r="BC88" s="1050"/>
      <c r="BD88" s="1051"/>
      <c r="BE88" s="263"/>
      <c r="BF88" s="263"/>
      <c r="BG88" s="263"/>
      <c r="BH88" s="263"/>
      <c r="BI88" s="263"/>
      <c r="BJ88" s="263"/>
      <c r="BK88" s="263"/>
      <c r="BL88" s="263"/>
      <c r="BM88" s="263"/>
      <c r="BN88" s="263"/>
      <c r="BO88" s="263"/>
      <c r="BP88" s="263"/>
      <c r="BQ88" s="260">
        <v>82</v>
      </c>
      <c r="BR88" s="265"/>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387</v>
      </c>
      <c r="BR102" s="1034" t="s">
        <v>413</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c r="CS102" s="1041"/>
      <c r="CT102" s="1041"/>
      <c r="CU102" s="1041"/>
      <c r="CV102" s="1042"/>
      <c r="CW102" s="1040"/>
      <c r="CX102" s="1041"/>
      <c r="CY102" s="1041"/>
      <c r="CZ102" s="1041"/>
      <c r="DA102" s="1042"/>
      <c r="DB102" s="1040"/>
      <c r="DC102" s="1041"/>
      <c r="DD102" s="1041"/>
      <c r="DE102" s="1041"/>
      <c r="DF102" s="1042"/>
      <c r="DG102" s="1040"/>
      <c r="DH102" s="1041"/>
      <c r="DI102" s="1041"/>
      <c r="DJ102" s="1041"/>
      <c r="DK102" s="1042"/>
      <c r="DL102" s="1040"/>
      <c r="DM102" s="1041"/>
      <c r="DN102" s="1041"/>
      <c r="DO102" s="1041"/>
      <c r="DP102" s="1042"/>
      <c r="DQ102" s="1040"/>
      <c r="DR102" s="1041"/>
      <c r="DS102" s="1041"/>
      <c r="DT102" s="1041"/>
      <c r="DU102" s="1042"/>
      <c r="DV102" s="1023"/>
      <c r="DW102" s="1024"/>
      <c r="DX102" s="1024"/>
      <c r="DY102" s="1024"/>
      <c r="DZ102" s="1025"/>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6" t="s">
        <v>414</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7" t="s">
        <v>415</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416</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417</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28" t="s">
        <v>418</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419</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4" customFormat="1" ht="26.25" customHeight="1" x14ac:dyDescent="0.15">
      <c r="A109" s="983" t="s">
        <v>420</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421</v>
      </c>
      <c r="AB109" s="984"/>
      <c r="AC109" s="984"/>
      <c r="AD109" s="984"/>
      <c r="AE109" s="985"/>
      <c r="AF109" s="986" t="s">
        <v>306</v>
      </c>
      <c r="AG109" s="984"/>
      <c r="AH109" s="984"/>
      <c r="AI109" s="984"/>
      <c r="AJ109" s="985"/>
      <c r="AK109" s="986" t="s">
        <v>305</v>
      </c>
      <c r="AL109" s="984"/>
      <c r="AM109" s="984"/>
      <c r="AN109" s="984"/>
      <c r="AO109" s="985"/>
      <c r="AP109" s="986" t="s">
        <v>422</v>
      </c>
      <c r="AQ109" s="984"/>
      <c r="AR109" s="984"/>
      <c r="AS109" s="984"/>
      <c r="AT109" s="1015"/>
      <c r="AU109" s="983" t="s">
        <v>420</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421</v>
      </c>
      <c r="BR109" s="984"/>
      <c r="BS109" s="984"/>
      <c r="BT109" s="984"/>
      <c r="BU109" s="985"/>
      <c r="BV109" s="986" t="s">
        <v>306</v>
      </c>
      <c r="BW109" s="984"/>
      <c r="BX109" s="984"/>
      <c r="BY109" s="984"/>
      <c r="BZ109" s="985"/>
      <c r="CA109" s="986" t="s">
        <v>305</v>
      </c>
      <c r="CB109" s="984"/>
      <c r="CC109" s="984"/>
      <c r="CD109" s="984"/>
      <c r="CE109" s="985"/>
      <c r="CF109" s="1022" t="s">
        <v>422</v>
      </c>
      <c r="CG109" s="1022"/>
      <c r="CH109" s="1022"/>
      <c r="CI109" s="1022"/>
      <c r="CJ109" s="1022"/>
      <c r="CK109" s="986" t="s">
        <v>423</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421</v>
      </c>
      <c r="DH109" s="984"/>
      <c r="DI109" s="984"/>
      <c r="DJ109" s="984"/>
      <c r="DK109" s="985"/>
      <c r="DL109" s="986" t="s">
        <v>306</v>
      </c>
      <c r="DM109" s="984"/>
      <c r="DN109" s="984"/>
      <c r="DO109" s="984"/>
      <c r="DP109" s="985"/>
      <c r="DQ109" s="986" t="s">
        <v>305</v>
      </c>
      <c r="DR109" s="984"/>
      <c r="DS109" s="984"/>
      <c r="DT109" s="984"/>
      <c r="DU109" s="985"/>
      <c r="DV109" s="986" t="s">
        <v>422</v>
      </c>
      <c r="DW109" s="984"/>
      <c r="DX109" s="984"/>
      <c r="DY109" s="984"/>
      <c r="DZ109" s="1015"/>
    </row>
    <row r="110" spans="1:131" s="244" customFormat="1" ht="26.25" customHeight="1" x14ac:dyDescent="0.15">
      <c r="A110" s="886" t="s">
        <v>424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6">
        <v>433553</v>
      </c>
      <c r="AB110" s="977"/>
      <c r="AC110" s="977"/>
      <c r="AD110" s="977"/>
      <c r="AE110" s="978"/>
      <c r="AF110" s="979">
        <v>647293</v>
      </c>
      <c r="AG110" s="977"/>
      <c r="AH110" s="977"/>
      <c r="AI110" s="977"/>
      <c r="AJ110" s="978"/>
      <c r="AK110" s="979">
        <v>711035</v>
      </c>
      <c r="AL110" s="977"/>
      <c r="AM110" s="977"/>
      <c r="AN110" s="977"/>
      <c r="AO110" s="978"/>
      <c r="AP110" s="980">
        <v>21.2</v>
      </c>
      <c r="AQ110" s="981"/>
      <c r="AR110" s="981"/>
      <c r="AS110" s="981"/>
      <c r="AT110" s="982"/>
      <c r="AU110" s="1016" t="s">
        <v>72</v>
      </c>
      <c r="AV110" s="1017"/>
      <c r="AW110" s="1017"/>
      <c r="AX110" s="1017"/>
      <c r="AY110" s="1017"/>
      <c r="AZ110" s="942" t="s">
        <v>425</v>
      </c>
      <c r="BA110" s="887"/>
      <c r="BB110" s="887"/>
      <c r="BC110" s="887"/>
      <c r="BD110" s="887"/>
      <c r="BE110" s="887"/>
      <c r="BF110" s="887"/>
      <c r="BG110" s="887"/>
      <c r="BH110" s="887"/>
      <c r="BI110" s="887"/>
      <c r="BJ110" s="887"/>
      <c r="BK110" s="887"/>
      <c r="BL110" s="887"/>
      <c r="BM110" s="887"/>
      <c r="BN110" s="887"/>
      <c r="BO110" s="887"/>
      <c r="BP110" s="888"/>
      <c r="BQ110" s="943">
        <v>5974964</v>
      </c>
      <c r="BR110" s="924"/>
      <c r="BS110" s="924"/>
      <c r="BT110" s="924"/>
      <c r="BU110" s="924"/>
      <c r="BV110" s="924">
        <v>5954501</v>
      </c>
      <c r="BW110" s="924"/>
      <c r="BX110" s="924"/>
      <c r="BY110" s="924"/>
      <c r="BZ110" s="924"/>
      <c r="CA110" s="924">
        <v>6486934</v>
      </c>
      <c r="CB110" s="924"/>
      <c r="CC110" s="924"/>
      <c r="CD110" s="924"/>
      <c r="CE110" s="924"/>
      <c r="CF110" s="948">
        <v>193.1</v>
      </c>
      <c r="CG110" s="949"/>
      <c r="CH110" s="949"/>
      <c r="CI110" s="949"/>
      <c r="CJ110" s="949"/>
      <c r="CK110" s="1012" t="s">
        <v>426</v>
      </c>
      <c r="CL110" s="898"/>
      <c r="CM110" s="973" t="s">
        <v>427</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43" t="s">
        <v>126</v>
      </c>
      <c r="DH110" s="924"/>
      <c r="DI110" s="924"/>
      <c r="DJ110" s="924"/>
      <c r="DK110" s="924"/>
      <c r="DL110" s="924" t="s">
        <v>126</v>
      </c>
      <c r="DM110" s="924"/>
      <c r="DN110" s="924"/>
      <c r="DO110" s="924"/>
      <c r="DP110" s="924"/>
      <c r="DQ110" s="924" t="s">
        <v>428</v>
      </c>
      <c r="DR110" s="924"/>
      <c r="DS110" s="924"/>
      <c r="DT110" s="924"/>
      <c r="DU110" s="924"/>
      <c r="DV110" s="925" t="s">
        <v>126</v>
      </c>
      <c r="DW110" s="925"/>
      <c r="DX110" s="925"/>
      <c r="DY110" s="925"/>
      <c r="DZ110" s="926"/>
    </row>
    <row r="111" spans="1:131" s="244" customFormat="1" ht="26.25" customHeight="1" x14ac:dyDescent="0.15">
      <c r="A111" s="853" t="s">
        <v>429</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1011"/>
      <c r="AA111" s="1004" t="s">
        <v>126</v>
      </c>
      <c r="AB111" s="1005"/>
      <c r="AC111" s="1005"/>
      <c r="AD111" s="1005"/>
      <c r="AE111" s="1006"/>
      <c r="AF111" s="1007" t="s">
        <v>126</v>
      </c>
      <c r="AG111" s="1005"/>
      <c r="AH111" s="1005"/>
      <c r="AI111" s="1005"/>
      <c r="AJ111" s="1006"/>
      <c r="AK111" s="1007" t="s">
        <v>126</v>
      </c>
      <c r="AL111" s="1005"/>
      <c r="AM111" s="1005"/>
      <c r="AN111" s="1005"/>
      <c r="AO111" s="1006"/>
      <c r="AP111" s="1008" t="s">
        <v>126</v>
      </c>
      <c r="AQ111" s="1009"/>
      <c r="AR111" s="1009"/>
      <c r="AS111" s="1009"/>
      <c r="AT111" s="1010"/>
      <c r="AU111" s="1018"/>
      <c r="AV111" s="1019"/>
      <c r="AW111" s="1019"/>
      <c r="AX111" s="1019"/>
      <c r="AY111" s="1019"/>
      <c r="AZ111" s="894" t="s">
        <v>430</v>
      </c>
      <c r="BA111" s="829"/>
      <c r="BB111" s="829"/>
      <c r="BC111" s="829"/>
      <c r="BD111" s="829"/>
      <c r="BE111" s="829"/>
      <c r="BF111" s="829"/>
      <c r="BG111" s="829"/>
      <c r="BH111" s="829"/>
      <c r="BI111" s="829"/>
      <c r="BJ111" s="829"/>
      <c r="BK111" s="829"/>
      <c r="BL111" s="829"/>
      <c r="BM111" s="829"/>
      <c r="BN111" s="829"/>
      <c r="BO111" s="829"/>
      <c r="BP111" s="830"/>
      <c r="BQ111" s="895">
        <v>167436</v>
      </c>
      <c r="BR111" s="896"/>
      <c r="BS111" s="896"/>
      <c r="BT111" s="896"/>
      <c r="BU111" s="896"/>
      <c r="BV111" s="896">
        <v>90326</v>
      </c>
      <c r="BW111" s="896"/>
      <c r="BX111" s="896"/>
      <c r="BY111" s="896"/>
      <c r="BZ111" s="896"/>
      <c r="CA111" s="896">
        <v>68230</v>
      </c>
      <c r="CB111" s="896"/>
      <c r="CC111" s="896"/>
      <c r="CD111" s="896"/>
      <c r="CE111" s="896"/>
      <c r="CF111" s="957">
        <v>2</v>
      </c>
      <c r="CG111" s="958"/>
      <c r="CH111" s="958"/>
      <c r="CI111" s="958"/>
      <c r="CJ111" s="958"/>
      <c r="CK111" s="1013"/>
      <c r="CL111" s="900"/>
      <c r="CM111" s="903" t="s">
        <v>431</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95" t="s">
        <v>428</v>
      </c>
      <c r="DH111" s="896"/>
      <c r="DI111" s="896"/>
      <c r="DJ111" s="896"/>
      <c r="DK111" s="896"/>
      <c r="DL111" s="896" t="s">
        <v>428</v>
      </c>
      <c r="DM111" s="896"/>
      <c r="DN111" s="896"/>
      <c r="DO111" s="896"/>
      <c r="DP111" s="896"/>
      <c r="DQ111" s="896" t="s">
        <v>126</v>
      </c>
      <c r="DR111" s="896"/>
      <c r="DS111" s="896"/>
      <c r="DT111" s="896"/>
      <c r="DU111" s="896"/>
      <c r="DV111" s="873" t="s">
        <v>126</v>
      </c>
      <c r="DW111" s="873"/>
      <c r="DX111" s="873"/>
      <c r="DY111" s="873"/>
      <c r="DZ111" s="874"/>
    </row>
    <row r="112" spans="1:131" s="244" customFormat="1" ht="26.25" customHeight="1" x14ac:dyDescent="0.15">
      <c r="A112" s="998" t="s">
        <v>432</v>
      </c>
      <c r="B112" s="999"/>
      <c r="C112" s="829" t="s">
        <v>433</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58" t="s">
        <v>126</v>
      </c>
      <c r="AB112" s="859"/>
      <c r="AC112" s="859"/>
      <c r="AD112" s="859"/>
      <c r="AE112" s="860"/>
      <c r="AF112" s="861" t="s">
        <v>126</v>
      </c>
      <c r="AG112" s="859"/>
      <c r="AH112" s="859"/>
      <c r="AI112" s="859"/>
      <c r="AJ112" s="860"/>
      <c r="AK112" s="861" t="s">
        <v>126</v>
      </c>
      <c r="AL112" s="859"/>
      <c r="AM112" s="859"/>
      <c r="AN112" s="859"/>
      <c r="AO112" s="860"/>
      <c r="AP112" s="906" t="s">
        <v>126</v>
      </c>
      <c r="AQ112" s="907"/>
      <c r="AR112" s="907"/>
      <c r="AS112" s="907"/>
      <c r="AT112" s="908"/>
      <c r="AU112" s="1018"/>
      <c r="AV112" s="1019"/>
      <c r="AW112" s="1019"/>
      <c r="AX112" s="1019"/>
      <c r="AY112" s="1019"/>
      <c r="AZ112" s="894" t="s">
        <v>434</v>
      </c>
      <c r="BA112" s="829"/>
      <c r="BB112" s="829"/>
      <c r="BC112" s="829"/>
      <c r="BD112" s="829"/>
      <c r="BE112" s="829"/>
      <c r="BF112" s="829"/>
      <c r="BG112" s="829"/>
      <c r="BH112" s="829"/>
      <c r="BI112" s="829"/>
      <c r="BJ112" s="829"/>
      <c r="BK112" s="829"/>
      <c r="BL112" s="829"/>
      <c r="BM112" s="829"/>
      <c r="BN112" s="829"/>
      <c r="BO112" s="829"/>
      <c r="BP112" s="830"/>
      <c r="BQ112" s="895">
        <v>1434408</v>
      </c>
      <c r="BR112" s="896"/>
      <c r="BS112" s="896"/>
      <c r="BT112" s="896"/>
      <c r="BU112" s="896"/>
      <c r="BV112" s="896">
        <v>1393158</v>
      </c>
      <c r="BW112" s="896"/>
      <c r="BX112" s="896"/>
      <c r="BY112" s="896"/>
      <c r="BZ112" s="896"/>
      <c r="CA112" s="896">
        <v>1393313</v>
      </c>
      <c r="CB112" s="896"/>
      <c r="CC112" s="896"/>
      <c r="CD112" s="896"/>
      <c r="CE112" s="896"/>
      <c r="CF112" s="957">
        <v>41.5</v>
      </c>
      <c r="CG112" s="958"/>
      <c r="CH112" s="958"/>
      <c r="CI112" s="958"/>
      <c r="CJ112" s="958"/>
      <c r="CK112" s="1013"/>
      <c r="CL112" s="900"/>
      <c r="CM112" s="903" t="s">
        <v>435</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95" t="s">
        <v>126</v>
      </c>
      <c r="DH112" s="896"/>
      <c r="DI112" s="896"/>
      <c r="DJ112" s="896"/>
      <c r="DK112" s="896"/>
      <c r="DL112" s="896" t="s">
        <v>126</v>
      </c>
      <c r="DM112" s="896"/>
      <c r="DN112" s="896"/>
      <c r="DO112" s="896"/>
      <c r="DP112" s="896"/>
      <c r="DQ112" s="896" t="s">
        <v>428</v>
      </c>
      <c r="DR112" s="896"/>
      <c r="DS112" s="896"/>
      <c r="DT112" s="896"/>
      <c r="DU112" s="896"/>
      <c r="DV112" s="873" t="s">
        <v>126</v>
      </c>
      <c r="DW112" s="873"/>
      <c r="DX112" s="873"/>
      <c r="DY112" s="873"/>
      <c r="DZ112" s="874"/>
    </row>
    <row r="113" spans="1:130" s="244" customFormat="1" ht="26.25" customHeight="1" x14ac:dyDescent="0.15">
      <c r="A113" s="1000"/>
      <c r="B113" s="1001"/>
      <c r="C113" s="829" t="s">
        <v>436</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1004">
        <v>89471</v>
      </c>
      <c r="AB113" s="1005"/>
      <c r="AC113" s="1005"/>
      <c r="AD113" s="1005"/>
      <c r="AE113" s="1006"/>
      <c r="AF113" s="1007">
        <v>89304</v>
      </c>
      <c r="AG113" s="1005"/>
      <c r="AH113" s="1005"/>
      <c r="AI113" s="1005"/>
      <c r="AJ113" s="1006"/>
      <c r="AK113" s="1007">
        <v>94958</v>
      </c>
      <c r="AL113" s="1005"/>
      <c r="AM113" s="1005"/>
      <c r="AN113" s="1005"/>
      <c r="AO113" s="1006"/>
      <c r="AP113" s="1008">
        <v>2.8</v>
      </c>
      <c r="AQ113" s="1009"/>
      <c r="AR113" s="1009"/>
      <c r="AS113" s="1009"/>
      <c r="AT113" s="1010"/>
      <c r="AU113" s="1018"/>
      <c r="AV113" s="1019"/>
      <c r="AW113" s="1019"/>
      <c r="AX113" s="1019"/>
      <c r="AY113" s="1019"/>
      <c r="AZ113" s="894" t="s">
        <v>437</v>
      </c>
      <c r="BA113" s="829"/>
      <c r="BB113" s="829"/>
      <c r="BC113" s="829"/>
      <c r="BD113" s="829"/>
      <c r="BE113" s="829"/>
      <c r="BF113" s="829"/>
      <c r="BG113" s="829"/>
      <c r="BH113" s="829"/>
      <c r="BI113" s="829"/>
      <c r="BJ113" s="829"/>
      <c r="BK113" s="829"/>
      <c r="BL113" s="829"/>
      <c r="BM113" s="829"/>
      <c r="BN113" s="829"/>
      <c r="BO113" s="829"/>
      <c r="BP113" s="830"/>
      <c r="BQ113" s="895">
        <v>335870</v>
      </c>
      <c r="BR113" s="896"/>
      <c r="BS113" s="896"/>
      <c r="BT113" s="896"/>
      <c r="BU113" s="896"/>
      <c r="BV113" s="896">
        <v>304308</v>
      </c>
      <c r="BW113" s="896"/>
      <c r="BX113" s="896"/>
      <c r="BY113" s="896"/>
      <c r="BZ113" s="896"/>
      <c r="CA113" s="896">
        <v>290137</v>
      </c>
      <c r="CB113" s="896"/>
      <c r="CC113" s="896"/>
      <c r="CD113" s="896"/>
      <c r="CE113" s="896"/>
      <c r="CF113" s="957">
        <v>8.6</v>
      </c>
      <c r="CG113" s="958"/>
      <c r="CH113" s="958"/>
      <c r="CI113" s="958"/>
      <c r="CJ113" s="958"/>
      <c r="CK113" s="1013"/>
      <c r="CL113" s="900"/>
      <c r="CM113" s="903" t="s">
        <v>438</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858" t="s">
        <v>126</v>
      </c>
      <c r="DH113" s="859"/>
      <c r="DI113" s="859"/>
      <c r="DJ113" s="859"/>
      <c r="DK113" s="860"/>
      <c r="DL113" s="861" t="s">
        <v>428</v>
      </c>
      <c r="DM113" s="859"/>
      <c r="DN113" s="859"/>
      <c r="DO113" s="859"/>
      <c r="DP113" s="860"/>
      <c r="DQ113" s="861" t="s">
        <v>126</v>
      </c>
      <c r="DR113" s="859"/>
      <c r="DS113" s="859"/>
      <c r="DT113" s="859"/>
      <c r="DU113" s="860"/>
      <c r="DV113" s="906" t="s">
        <v>428</v>
      </c>
      <c r="DW113" s="907"/>
      <c r="DX113" s="907"/>
      <c r="DY113" s="907"/>
      <c r="DZ113" s="908"/>
    </row>
    <row r="114" spans="1:130" s="244" customFormat="1" ht="26.25" customHeight="1" x14ac:dyDescent="0.15">
      <c r="A114" s="1000"/>
      <c r="B114" s="1001"/>
      <c r="C114" s="829" t="s">
        <v>439</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58">
        <v>52198</v>
      </c>
      <c r="AB114" s="859"/>
      <c r="AC114" s="859"/>
      <c r="AD114" s="859"/>
      <c r="AE114" s="860"/>
      <c r="AF114" s="861">
        <v>54986</v>
      </c>
      <c r="AG114" s="859"/>
      <c r="AH114" s="859"/>
      <c r="AI114" s="859"/>
      <c r="AJ114" s="860"/>
      <c r="AK114" s="861">
        <v>61393</v>
      </c>
      <c r="AL114" s="859"/>
      <c r="AM114" s="859"/>
      <c r="AN114" s="859"/>
      <c r="AO114" s="860"/>
      <c r="AP114" s="906">
        <v>1.8</v>
      </c>
      <c r="AQ114" s="907"/>
      <c r="AR114" s="907"/>
      <c r="AS114" s="907"/>
      <c r="AT114" s="908"/>
      <c r="AU114" s="1018"/>
      <c r="AV114" s="1019"/>
      <c r="AW114" s="1019"/>
      <c r="AX114" s="1019"/>
      <c r="AY114" s="1019"/>
      <c r="AZ114" s="894" t="s">
        <v>440</v>
      </c>
      <c r="BA114" s="829"/>
      <c r="BB114" s="829"/>
      <c r="BC114" s="829"/>
      <c r="BD114" s="829"/>
      <c r="BE114" s="829"/>
      <c r="BF114" s="829"/>
      <c r="BG114" s="829"/>
      <c r="BH114" s="829"/>
      <c r="BI114" s="829"/>
      <c r="BJ114" s="829"/>
      <c r="BK114" s="829"/>
      <c r="BL114" s="829"/>
      <c r="BM114" s="829"/>
      <c r="BN114" s="829"/>
      <c r="BO114" s="829"/>
      <c r="BP114" s="830"/>
      <c r="BQ114" s="895">
        <v>1649284</v>
      </c>
      <c r="BR114" s="896"/>
      <c r="BS114" s="896"/>
      <c r="BT114" s="896"/>
      <c r="BU114" s="896"/>
      <c r="BV114" s="896">
        <v>1555898</v>
      </c>
      <c r="BW114" s="896"/>
      <c r="BX114" s="896"/>
      <c r="BY114" s="896"/>
      <c r="BZ114" s="896"/>
      <c r="CA114" s="896">
        <v>1481448</v>
      </c>
      <c r="CB114" s="896"/>
      <c r="CC114" s="896"/>
      <c r="CD114" s="896"/>
      <c r="CE114" s="896"/>
      <c r="CF114" s="957">
        <v>44.1</v>
      </c>
      <c r="CG114" s="958"/>
      <c r="CH114" s="958"/>
      <c r="CI114" s="958"/>
      <c r="CJ114" s="958"/>
      <c r="CK114" s="1013"/>
      <c r="CL114" s="900"/>
      <c r="CM114" s="903" t="s">
        <v>441</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858" t="s">
        <v>126</v>
      </c>
      <c r="DH114" s="859"/>
      <c r="DI114" s="859"/>
      <c r="DJ114" s="859"/>
      <c r="DK114" s="860"/>
      <c r="DL114" s="861" t="s">
        <v>126</v>
      </c>
      <c r="DM114" s="859"/>
      <c r="DN114" s="859"/>
      <c r="DO114" s="859"/>
      <c r="DP114" s="860"/>
      <c r="DQ114" s="861" t="s">
        <v>126</v>
      </c>
      <c r="DR114" s="859"/>
      <c r="DS114" s="859"/>
      <c r="DT114" s="859"/>
      <c r="DU114" s="860"/>
      <c r="DV114" s="906" t="s">
        <v>126</v>
      </c>
      <c r="DW114" s="907"/>
      <c r="DX114" s="907"/>
      <c r="DY114" s="907"/>
      <c r="DZ114" s="908"/>
    </row>
    <row r="115" spans="1:130" s="244" customFormat="1" ht="26.25" customHeight="1" x14ac:dyDescent="0.15">
      <c r="A115" s="1000"/>
      <c r="B115" s="1001"/>
      <c r="C115" s="829" t="s">
        <v>442</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1004">
        <v>85010</v>
      </c>
      <c r="AB115" s="1005"/>
      <c r="AC115" s="1005"/>
      <c r="AD115" s="1005"/>
      <c r="AE115" s="1006"/>
      <c r="AF115" s="1007">
        <v>79426</v>
      </c>
      <c r="AG115" s="1005"/>
      <c r="AH115" s="1005"/>
      <c r="AI115" s="1005"/>
      <c r="AJ115" s="1006"/>
      <c r="AK115" s="1007">
        <v>23509</v>
      </c>
      <c r="AL115" s="1005"/>
      <c r="AM115" s="1005"/>
      <c r="AN115" s="1005"/>
      <c r="AO115" s="1006"/>
      <c r="AP115" s="1008">
        <v>0.7</v>
      </c>
      <c r="AQ115" s="1009"/>
      <c r="AR115" s="1009"/>
      <c r="AS115" s="1009"/>
      <c r="AT115" s="1010"/>
      <c r="AU115" s="1018"/>
      <c r="AV115" s="1019"/>
      <c r="AW115" s="1019"/>
      <c r="AX115" s="1019"/>
      <c r="AY115" s="1019"/>
      <c r="AZ115" s="894" t="s">
        <v>443</v>
      </c>
      <c r="BA115" s="829"/>
      <c r="BB115" s="829"/>
      <c r="BC115" s="829"/>
      <c r="BD115" s="829"/>
      <c r="BE115" s="829"/>
      <c r="BF115" s="829"/>
      <c r="BG115" s="829"/>
      <c r="BH115" s="829"/>
      <c r="BI115" s="829"/>
      <c r="BJ115" s="829"/>
      <c r="BK115" s="829"/>
      <c r="BL115" s="829"/>
      <c r="BM115" s="829"/>
      <c r="BN115" s="829"/>
      <c r="BO115" s="829"/>
      <c r="BP115" s="830"/>
      <c r="BQ115" s="895" t="s">
        <v>126</v>
      </c>
      <c r="BR115" s="896"/>
      <c r="BS115" s="896"/>
      <c r="BT115" s="896"/>
      <c r="BU115" s="896"/>
      <c r="BV115" s="896" t="s">
        <v>126</v>
      </c>
      <c r="BW115" s="896"/>
      <c r="BX115" s="896"/>
      <c r="BY115" s="896"/>
      <c r="BZ115" s="896"/>
      <c r="CA115" s="896" t="s">
        <v>126</v>
      </c>
      <c r="CB115" s="896"/>
      <c r="CC115" s="896"/>
      <c r="CD115" s="896"/>
      <c r="CE115" s="896"/>
      <c r="CF115" s="957" t="s">
        <v>126</v>
      </c>
      <c r="CG115" s="958"/>
      <c r="CH115" s="958"/>
      <c r="CI115" s="958"/>
      <c r="CJ115" s="958"/>
      <c r="CK115" s="1013"/>
      <c r="CL115" s="900"/>
      <c r="CM115" s="894" t="s">
        <v>444</v>
      </c>
      <c r="CN115" s="997"/>
      <c r="CO115" s="997"/>
      <c r="CP115" s="997"/>
      <c r="CQ115" s="997"/>
      <c r="CR115" s="997"/>
      <c r="CS115" s="997"/>
      <c r="CT115" s="997"/>
      <c r="CU115" s="997"/>
      <c r="CV115" s="997"/>
      <c r="CW115" s="997"/>
      <c r="CX115" s="997"/>
      <c r="CY115" s="997"/>
      <c r="CZ115" s="997"/>
      <c r="DA115" s="997"/>
      <c r="DB115" s="997"/>
      <c r="DC115" s="997"/>
      <c r="DD115" s="997"/>
      <c r="DE115" s="997"/>
      <c r="DF115" s="830"/>
      <c r="DG115" s="858" t="s">
        <v>126</v>
      </c>
      <c r="DH115" s="859"/>
      <c r="DI115" s="859"/>
      <c r="DJ115" s="859"/>
      <c r="DK115" s="860"/>
      <c r="DL115" s="861" t="s">
        <v>126</v>
      </c>
      <c r="DM115" s="859"/>
      <c r="DN115" s="859"/>
      <c r="DO115" s="859"/>
      <c r="DP115" s="860"/>
      <c r="DQ115" s="861" t="s">
        <v>428</v>
      </c>
      <c r="DR115" s="859"/>
      <c r="DS115" s="859"/>
      <c r="DT115" s="859"/>
      <c r="DU115" s="860"/>
      <c r="DV115" s="906" t="s">
        <v>126</v>
      </c>
      <c r="DW115" s="907"/>
      <c r="DX115" s="907"/>
      <c r="DY115" s="907"/>
      <c r="DZ115" s="908"/>
    </row>
    <row r="116" spans="1:130" s="244" customFormat="1" ht="26.25" customHeight="1" x14ac:dyDescent="0.15">
      <c r="A116" s="1002"/>
      <c r="B116" s="1003"/>
      <c r="C116" s="962" t="s">
        <v>445</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858" t="s">
        <v>126</v>
      </c>
      <c r="AB116" s="859"/>
      <c r="AC116" s="859"/>
      <c r="AD116" s="859"/>
      <c r="AE116" s="860"/>
      <c r="AF116" s="861" t="s">
        <v>126</v>
      </c>
      <c r="AG116" s="859"/>
      <c r="AH116" s="859"/>
      <c r="AI116" s="859"/>
      <c r="AJ116" s="860"/>
      <c r="AK116" s="861" t="s">
        <v>428</v>
      </c>
      <c r="AL116" s="859"/>
      <c r="AM116" s="859"/>
      <c r="AN116" s="859"/>
      <c r="AO116" s="860"/>
      <c r="AP116" s="906" t="s">
        <v>126</v>
      </c>
      <c r="AQ116" s="907"/>
      <c r="AR116" s="907"/>
      <c r="AS116" s="907"/>
      <c r="AT116" s="908"/>
      <c r="AU116" s="1018"/>
      <c r="AV116" s="1019"/>
      <c r="AW116" s="1019"/>
      <c r="AX116" s="1019"/>
      <c r="AY116" s="1019"/>
      <c r="AZ116" s="945" t="s">
        <v>446</v>
      </c>
      <c r="BA116" s="946"/>
      <c r="BB116" s="946"/>
      <c r="BC116" s="946"/>
      <c r="BD116" s="946"/>
      <c r="BE116" s="946"/>
      <c r="BF116" s="946"/>
      <c r="BG116" s="946"/>
      <c r="BH116" s="946"/>
      <c r="BI116" s="946"/>
      <c r="BJ116" s="946"/>
      <c r="BK116" s="946"/>
      <c r="BL116" s="946"/>
      <c r="BM116" s="946"/>
      <c r="BN116" s="946"/>
      <c r="BO116" s="946"/>
      <c r="BP116" s="947"/>
      <c r="BQ116" s="895" t="s">
        <v>126</v>
      </c>
      <c r="BR116" s="896"/>
      <c r="BS116" s="896"/>
      <c r="BT116" s="896"/>
      <c r="BU116" s="896"/>
      <c r="BV116" s="896" t="s">
        <v>126</v>
      </c>
      <c r="BW116" s="896"/>
      <c r="BX116" s="896"/>
      <c r="BY116" s="896"/>
      <c r="BZ116" s="896"/>
      <c r="CA116" s="896" t="s">
        <v>126</v>
      </c>
      <c r="CB116" s="896"/>
      <c r="CC116" s="896"/>
      <c r="CD116" s="896"/>
      <c r="CE116" s="896"/>
      <c r="CF116" s="957" t="s">
        <v>428</v>
      </c>
      <c r="CG116" s="958"/>
      <c r="CH116" s="958"/>
      <c r="CI116" s="958"/>
      <c r="CJ116" s="958"/>
      <c r="CK116" s="1013"/>
      <c r="CL116" s="900"/>
      <c r="CM116" s="903" t="s">
        <v>447</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858" t="s">
        <v>126</v>
      </c>
      <c r="DH116" s="859"/>
      <c r="DI116" s="859"/>
      <c r="DJ116" s="859"/>
      <c r="DK116" s="860"/>
      <c r="DL116" s="861" t="s">
        <v>428</v>
      </c>
      <c r="DM116" s="859"/>
      <c r="DN116" s="859"/>
      <c r="DO116" s="859"/>
      <c r="DP116" s="860"/>
      <c r="DQ116" s="861" t="s">
        <v>428</v>
      </c>
      <c r="DR116" s="859"/>
      <c r="DS116" s="859"/>
      <c r="DT116" s="859"/>
      <c r="DU116" s="860"/>
      <c r="DV116" s="906" t="s">
        <v>126</v>
      </c>
      <c r="DW116" s="907"/>
      <c r="DX116" s="907"/>
      <c r="DY116" s="907"/>
      <c r="DZ116" s="908"/>
    </row>
    <row r="117" spans="1:130" s="244" customFormat="1" ht="26.25" customHeight="1" x14ac:dyDescent="0.15">
      <c r="A117" s="983" t="s">
        <v>187</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59" t="s">
        <v>448</v>
      </c>
      <c r="Z117" s="985"/>
      <c r="AA117" s="990">
        <v>660232</v>
      </c>
      <c r="AB117" s="991"/>
      <c r="AC117" s="991"/>
      <c r="AD117" s="991"/>
      <c r="AE117" s="992"/>
      <c r="AF117" s="993">
        <v>871009</v>
      </c>
      <c r="AG117" s="991"/>
      <c r="AH117" s="991"/>
      <c r="AI117" s="991"/>
      <c r="AJ117" s="992"/>
      <c r="AK117" s="993">
        <v>890895</v>
      </c>
      <c r="AL117" s="991"/>
      <c r="AM117" s="991"/>
      <c r="AN117" s="991"/>
      <c r="AO117" s="992"/>
      <c r="AP117" s="994"/>
      <c r="AQ117" s="995"/>
      <c r="AR117" s="995"/>
      <c r="AS117" s="995"/>
      <c r="AT117" s="996"/>
      <c r="AU117" s="1018"/>
      <c r="AV117" s="1019"/>
      <c r="AW117" s="1019"/>
      <c r="AX117" s="1019"/>
      <c r="AY117" s="1019"/>
      <c r="AZ117" s="945" t="s">
        <v>449</v>
      </c>
      <c r="BA117" s="946"/>
      <c r="BB117" s="946"/>
      <c r="BC117" s="946"/>
      <c r="BD117" s="946"/>
      <c r="BE117" s="946"/>
      <c r="BF117" s="946"/>
      <c r="BG117" s="946"/>
      <c r="BH117" s="946"/>
      <c r="BI117" s="946"/>
      <c r="BJ117" s="946"/>
      <c r="BK117" s="946"/>
      <c r="BL117" s="946"/>
      <c r="BM117" s="946"/>
      <c r="BN117" s="946"/>
      <c r="BO117" s="946"/>
      <c r="BP117" s="947"/>
      <c r="BQ117" s="895" t="s">
        <v>126</v>
      </c>
      <c r="BR117" s="896"/>
      <c r="BS117" s="896"/>
      <c r="BT117" s="896"/>
      <c r="BU117" s="896"/>
      <c r="BV117" s="896" t="s">
        <v>126</v>
      </c>
      <c r="BW117" s="896"/>
      <c r="BX117" s="896"/>
      <c r="BY117" s="896"/>
      <c r="BZ117" s="896"/>
      <c r="CA117" s="896" t="s">
        <v>126</v>
      </c>
      <c r="CB117" s="896"/>
      <c r="CC117" s="896"/>
      <c r="CD117" s="896"/>
      <c r="CE117" s="896"/>
      <c r="CF117" s="957" t="s">
        <v>126</v>
      </c>
      <c r="CG117" s="958"/>
      <c r="CH117" s="958"/>
      <c r="CI117" s="958"/>
      <c r="CJ117" s="958"/>
      <c r="CK117" s="1013"/>
      <c r="CL117" s="900"/>
      <c r="CM117" s="903" t="s">
        <v>450</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858" t="s">
        <v>126</v>
      </c>
      <c r="DH117" s="859"/>
      <c r="DI117" s="859"/>
      <c r="DJ117" s="859"/>
      <c r="DK117" s="860"/>
      <c r="DL117" s="861" t="s">
        <v>126</v>
      </c>
      <c r="DM117" s="859"/>
      <c r="DN117" s="859"/>
      <c r="DO117" s="859"/>
      <c r="DP117" s="860"/>
      <c r="DQ117" s="861" t="s">
        <v>428</v>
      </c>
      <c r="DR117" s="859"/>
      <c r="DS117" s="859"/>
      <c r="DT117" s="859"/>
      <c r="DU117" s="860"/>
      <c r="DV117" s="906" t="s">
        <v>126</v>
      </c>
      <c r="DW117" s="907"/>
      <c r="DX117" s="907"/>
      <c r="DY117" s="907"/>
      <c r="DZ117" s="908"/>
    </row>
    <row r="118" spans="1:130" s="244" customFormat="1" ht="26.25" customHeight="1" x14ac:dyDescent="0.15">
      <c r="A118" s="983" t="s">
        <v>423</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421</v>
      </c>
      <c r="AB118" s="984"/>
      <c r="AC118" s="984"/>
      <c r="AD118" s="984"/>
      <c r="AE118" s="985"/>
      <c r="AF118" s="986" t="s">
        <v>306</v>
      </c>
      <c r="AG118" s="984"/>
      <c r="AH118" s="984"/>
      <c r="AI118" s="984"/>
      <c r="AJ118" s="985"/>
      <c r="AK118" s="986" t="s">
        <v>305</v>
      </c>
      <c r="AL118" s="984"/>
      <c r="AM118" s="984"/>
      <c r="AN118" s="984"/>
      <c r="AO118" s="985"/>
      <c r="AP118" s="987" t="s">
        <v>422</v>
      </c>
      <c r="AQ118" s="988"/>
      <c r="AR118" s="988"/>
      <c r="AS118" s="988"/>
      <c r="AT118" s="989"/>
      <c r="AU118" s="1018"/>
      <c r="AV118" s="1019"/>
      <c r="AW118" s="1019"/>
      <c r="AX118" s="1019"/>
      <c r="AY118" s="1019"/>
      <c r="AZ118" s="961" t="s">
        <v>451</v>
      </c>
      <c r="BA118" s="962"/>
      <c r="BB118" s="962"/>
      <c r="BC118" s="962"/>
      <c r="BD118" s="962"/>
      <c r="BE118" s="962"/>
      <c r="BF118" s="962"/>
      <c r="BG118" s="962"/>
      <c r="BH118" s="962"/>
      <c r="BI118" s="962"/>
      <c r="BJ118" s="962"/>
      <c r="BK118" s="962"/>
      <c r="BL118" s="962"/>
      <c r="BM118" s="962"/>
      <c r="BN118" s="962"/>
      <c r="BO118" s="962"/>
      <c r="BP118" s="963"/>
      <c r="BQ118" s="964" t="s">
        <v>428</v>
      </c>
      <c r="BR118" s="927"/>
      <c r="BS118" s="927"/>
      <c r="BT118" s="927"/>
      <c r="BU118" s="927"/>
      <c r="BV118" s="927" t="s">
        <v>126</v>
      </c>
      <c r="BW118" s="927"/>
      <c r="BX118" s="927"/>
      <c r="BY118" s="927"/>
      <c r="BZ118" s="927"/>
      <c r="CA118" s="927" t="s">
        <v>428</v>
      </c>
      <c r="CB118" s="927"/>
      <c r="CC118" s="927"/>
      <c r="CD118" s="927"/>
      <c r="CE118" s="927"/>
      <c r="CF118" s="957" t="s">
        <v>428</v>
      </c>
      <c r="CG118" s="958"/>
      <c r="CH118" s="958"/>
      <c r="CI118" s="958"/>
      <c r="CJ118" s="958"/>
      <c r="CK118" s="1013"/>
      <c r="CL118" s="900"/>
      <c r="CM118" s="903" t="s">
        <v>452</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858" t="s">
        <v>126</v>
      </c>
      <c r="DH118" s="859"/>
      <c r="DI118" s="859"/>
      <c r="DJ118" s="859"/>
      <c r="DK118" s="860"/>
      <c r="DL118" s="861" t="s">
        <v>126</v>
      </c>
      <c r="DM118" s="859"/>
      <c r="DN118" s="859"/>
      <c r="DO118" s="859"/>
      <c r="DP118" s="860"/>
      <c r="DQ118" s="861" t="s">
        <v>126</v>
      </c>
      <c r="DR118" s="859"/>
      <c r="DS118" s="859"/>
      <c r="DT118" s="859"/>
      <c r="DU118" s="860"/>
      <c r="DV118" s="906" t="s">
        <v>126</v>
      </c>
      <c r="DW118" s="907"/>
      <c r="DX118" s="907"/>
      <c r="DY118" s="907"/>
      <c r="DZ118" s="908"/>
    </row>
    <row r="119" spans="1:130" s="244" customFormat="1" ht="26.25" customHeight="1" x14ac:dyDescent="0.15">
      <c r="A119" s="897" t="s">
        <v>426</v>
      </c>
      <c r="B119" s="898"/>
      <c r="C119" s="973" t="s">
        <v>427</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t="s">
        <v>126</v>
      </c>
      <c r="AB119" s="977"/>
      <c r="AC119" s="977"/>
      <c r="AD119" s="977"/>
      <c r="AE119" s="978"/>
      <c r="AF119" s="979" t="s">
        <v>428</v>
      </c>
      <c r="AG119" s="977"/>
      <c r="AH119" s="977"/>
      <c r="AI119" s="977"/>
      <c r="AJ119" s="978"/>
      <c r="AK119" s="979" t="s">
        <v>126</v>
      </c>
      <c r="AL119" s="977"/>
      <c r="AM119" s="977"/>
      <c r="AN119" s="977"/>
      <c r="AO119" s="978"/>
      <c r="AP119" s="980" t="s">
        <v>126</v>
      </c>
      <c r="AQ119" s="981"/>
      <c r="AR119" s="981"/>
      <c r="AS119" s="981"/>
      <c r="AT119" s="982"/>
      <c r="AU119" s="1020"/>
      <c r="AV119" s="1021"/>
      <c r="AW119" s="1021"/>
      <c r="AX119" s="1021"/>
      <c r="AY119" s="1021"/>
      <c r="AZ119" s="275" t="s">
        <v>187</v>
      </c>
      <c r="BA119" s="275"/>
      <c r="BB119" s="275"/>
      <c r="BC119" s="275"/>
      <c r="BD119" s="275"/>
      <c r="BE119" s="275"/>
      <c r="BF119" s="275"/>
      <c r="BG119" s="275"/>
      <c r="BH119" s="275"/>
      <c r="BI119" s="275"/>
      <c r="BJ119" s="275"/>
      <c r="BK119" s="275"/>
      <c r="BL119" s="275"/>
      <c r="BM119" s="275"/>
      <c r="BN119" s="275"/>
      <c r="BO119" s="959" t="s">
        <v>453</v>
      </c>
      <c r="BP119" s="960"/>
      <c r="BQ119" s="964">
        <v>9561962</v>
      </c>
      <c r="BR119" s="927"/>
      <c r="BS119" s="927"/>
      <c r="BT119" s="927"/>
      <c r="BU119" s="927"/>
      <c r="BV119" s="927">
        <v>9298191</v>
      </c>
      <c r="BW119" s="927"/>
      <c r="BX119" s="927"/>
      <c r="BY119" s="927"/>
      <c r="BZ119" s="927"/>
      <c r="CA119" s="927">
        <v>9720062</v>
      </c>
      <c r="CB119" s="927"/>
      <c r="CC119" s="927"/>
      <c r="CD119" s="927"/>
      <c r="CE119" s="927"/>
      <c r="CF119" s="825"/>
      <c r="CG119" s="826"/>
      <c r="CH119" s="826"/>
      <c r="CI119" s="826"/>
      <c r="CJ119" s="916"/>
      <c r="CK119" s="1014"/>
      <c r="CL119" s="902"/>
      <c r="CM119" s="920" t="s">
        <v>454</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1">
        <v>167436</v>
      </c>
      <c r="DH119" s="842"/>
      <c r="DI119" s="842"/>
      <c r="DJ119" s="842"/>
      <c r="DK119" s="843"/>
      <c r="DL119" s="844">
        <v>90326</v>
      </c>
      <c r="DM119" s="842"/>
      <c r="DN119" s="842"/>
      <c r="DO119" s="842"/>
      <c r="DP119" s="843"/>
      <c r="DQ119" s="844">
        <v>68230</v>
      </c>
      <c r="DR119" s="842"/>
      <c r="DS119" s="842"/>
      <c r="DT119" s="842"/>
      <c r="DU119" s="843"/>
      <c r="DV119" s="930">
        <v>2</v>
      </c>
      <c r="DW119" s="931"/>
      <c r="DX119" s="931"/>
      <c r="DY119" s="931"/>
      <c r="DZ119" s="932"/>
    </row>
    <row r="120" spans="1:130" s="244" customFormat="1" ht="26.25" customHeight="1" x14ac:dyDescent="0.15">
      <c r="A120" s="899"/>
      <c r="B120" s="900"/>
      <c r="C120" s="903" t="s">
        <v>431</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858" t="s">
        <v>428</v>
      </c>
      <c r="AB120" s="859"/>
      <c r="AC120" s="859"/>
      <c r="AD120" s="859"/>
      <c r="AE120" s="860"/>
      <c r="AF120" s="861" t="s">
        <v>126</v>
      </c>
      <c r="AG120" s="859"/>
      <c r="AH120" s="859"/>
      <c r="AI120" s="859"/>
      <c r="AJ120" s="860"/>
      <c r="AK120" s="861" t="s">
        <v>126</v>
      </c>
      <c r="AL120" s="859"/>
      <c r="AM120" s="859"/>
      <c r="AN120" s="859"/>
      <c r="AO120" s="860"/>
      <c r="AP120" s="906" t="s">
        <v>126</v>
      </c>
      <c r="AQ120" s="907"/>
      <c r="AR120" s="907"/>
      <c r="AS120" s="907"/>
      <c r="AT120" s="908"/>
      <c r="AU120" s="965" t="s">
        <v>455</v>
      </c>
      <c r="AV120" s="966"/>
      <c r="AW120" s="966"/>
      <c r="AX120" s="966"/>
      <c r="AY120" s="967"/>
      <c r="AZ120" s="942" t="s">
        <v>456</v>
      </c>
      <c r="BA120" s="887"/>
      <c r="BB120" s="887"/>
      <c r="BC120" s="887"/>
      <c r="BD120" s="887"/>
      <c r="BE120" s="887"/>
      <c r="BF120" s="887"/>
      <c r="BG120" s="887"/>
      <c r="BH120" s="887"/>
      <c r="BI120" s="887"/>
      <c r="BJ120" s="887"/>
      <c r="BK120" s="887"/>
      <c r="BL120" s="887"/>
      <c r="BM120" s="887"/>
      <c r="BN120" s="887"/>
      <c r="BO120" s="887"/>
      <c r="BP120" s="888"/>
      <c r="BQ120" s="943">
        <v>2229327</v>
      </c>
      <c r="BR120" s="924"/>
      <c r="BS120" s="924"/>
      <c r="BT120" s="924"/>
      <c r="BU120" s="924"/>
      <c r="BV120" s="924">
        <v>2301288</v>
      </c>
      <c r="BW120" s="924"/>
      <c r="BX120" s="924"/>
      <c r="BY120" s="924"/>
      <c r="BZ120" s="924"/>
      <c r="CA120" s="924">
        <v>2207807</v>
      </c>
      <c r="CB120" s="924"/>
      <c r="CC120" s="924"/>
      <c r="CD120" s="924"/>
      <c r="CE120" s="924"/>
      <c r="CF120" s="948">
        <v>65.7</v>
      </c>
      <c r="CG120" s="949"/>
      <c r="CH120" s="949"/>
      <c r="CI120" s="949"/>
      <c r="CJ120" s="949"/>
      <c r="CK120" s="950" t="s">
        <v>457</v>
      </c>
      <c r="CL120" s="934"/>
      <c r="CM120" s="934"/>
      <c r="CN120" s="934"/>
      <c r="CO120" s="935"/>
      <c r="CP120" s="954" t="s">
        <v>458</v>
      </c>
      <c r="CQ120" s="955"/>
      <c r="CR120" s="955"/>
      <c r="CS120" s="955"/>
      <c r="CT120" s="955"/>
      <c r="CU120" s="955"/>
      <c r="CV120" s="955"/>
      <c r="CW120" s="955"/>
      <c r="CX120" s="955"/>
      <c r="CY120" s="955"/>
      <c r="CZ120" s="955"/>
      <c r="DA120" s="955"/>
      <c r="DB120" s="955"/>
      <c r="DC120" s="955"/>
      <c r="DD120" s="955"/>
      <c r="DE120" s="955"/>
      <c r="DF120" s="956"/>
      <c r="DG120" s="943">
        <v>1376357</v>
      </c>
      <c r="DH120" s="924"/>
      <c r="DI120" s="924"/>
      <c r="DJ120" s="924"/>
      <c r="DK120" s="924"/>
      <c r="DL120" s="924">
        <v>1338906</v>
      </c>
      <c r="DM120" s="924"/>
      <c r="DN120" s="924"/>
      <c r="DO120" s="924"/>
      <c r="DP120" s="924"/>
      <c r="DQ120" s="924">
        <v>1352101</v>
      </c>
      <c r="DR120" s="924"/>
      <c r="DS120" s="924"/>
      <c r="DT120" s="924"/>
      <c r="DU120" s="924"/>
      <c r="DV120" s="925">
        <v>40.200000000000003</v>
      </c>
      <c r="DW120" s="925"/>
      <c r="DX120" s="925"/>
      <c r="DY120" s="925"/>
      <c r="DZ120" s="926"/>
    </row>
    <row r="121" spans="1:130" s="244" customFormat="1" ht="26.25" customHeight="1" x14ac:dyDescent="0.15">
      <c r="A121" s="899"/>
      <c r="B121" s="900"/>
      <c r="C121" s="945" t="s">
        <v>459</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58" t="s">
        <v>126</v>
      </c>
      <c r="AB121" s="859"/>
      <c r="AC121" s="859"/>
      <c r="AD121" s="859"/>
      <c r="AE121" s="860"/>
      <c r="AF121" s="861" t="s">
        <v>126</v>
      </c>
      <c r="AG121" s="859"/>
      <c r="AH121" s="859"/>
      <c r="AI121" s="859"/>
      <c r="AJ121" s="860"/>
      <c r="AK121" s="861" t="s">
        <v>126</v>
      </c>
      <c r="AL121" s="859"/>
      <c r="AM121" s="859"/>
      <c r="AN121" s="859"/>
      <c r="AO121" s="860"/>
      <c r="AP121" s="906" t="s">
        <v>428</v>
      </c>
      <c r="AQ121" s="907"/>
      <c r="AR121" s="907"/>
      <c r="AS121" s="907"/>
      <c r="AT121" s="908"/>
      <c r="AU121" s="968"/>
      <c r="AV121" s="969"/>
      <c r="AW121" s="969"/>
      <c r="AX121" s="969"/>
      <c r="AY121" s="970"/>
      <c r="AZ121" s="894" t="s">
        <v>460</v>
      </c>
      <c r="BA121" s="829"/>
      <c r="BB121" s="829"/>
      <c r="BC121" s="829"/>
      <c r="BD121" s="829"/>
      <c r="BE121" s="829"/>
      <c r="BF121" s="829"/>
      <c r="BG121" s="829"/>
      <c r="BH121" s="829"/>
      <c r="BI121" s="829"/>
      <c r="BJ121" s="829"/>
      <c r="BK121" s="829"/>
      <c r="BL121" s="829"/>
      <c r="BM121" s="829"/>
      <c r="BN121" s="829"/>
      <c r="BO121" s="829"/>
      <c r="BP121" s="830"/>
      <c r="BQ121" s="895">
        <v>61003</v>
      </c>
      <c r="BR121" s="896"/>
      <c r="BS121" s="896"/>
      <c r="BT121" s="896"/>
      <c r="BU121" s="896"/>
      <c r="BV121" s="896">
        <v>55230</v>
      </c>
      <c r="BW121" s="896"/>
      <c r="BX121" s="896"/>
      <c r="BY121" s="896"/>
      <c r="BZ121" s="896"/>
      <c r="CA121" s="896">
        <v>44968</v>
      </c>
      <c r="CB121" s="896"/>
      <c r="CC121" s="896"/>
      <c r="CD121" s="896"/>
      <c r="CE121" s="896"/>
      <c r="CF121" s="957">
        <v>1.3</v>
      </c>
      <c r="CG121" s="958"/>
      <c r="CH121" s="958"/>
      <c r="CI121" s="958"/>
      <c r="CJ121" s="958"/>
      <c r="CK121" s="951"/>
      <c r="CL121" s="937"/>
      <c r="CM121" s="937"/>
      <c r="CN121" s="937"/>
      <c r="CO121" s="938"/>
      <c r="CP121" s="917" t="s">
        <v>402</v>
      </c>
      <c r="CQ121" s="918"/>
      <c r="CR121" s="918"/>
      <c r="CS121" s="918"/>
      <c r="CT121" s="918"/>
      <c r="CU121" s="918"/>
      <c r="CV121" s="918"/>
      <c r="CW121" s="918"/>
      <c r="CX121" s="918"/>
      <c r="CY121" s="918"/>
      <c r="CZ121" s="918"/>
      <c r="DA121" s="918"/>
      <c r="DB121" s="918"/>
      <c r="DC121" s="918"/>
      <c r="DD121" s="918"/>
      <c r="DE121" s="918"/>
      <c r="DF121" s="919"/>
      <c r="DG121" s="895">
        <v>58051</v>
      </c>
      <c r="DH121" s="896"/>
      <c r="DI121" s="896"/>
      <c r="DJ121" s="896"/>
      <c r="DK121" s="896"/>
      <c r="DL121" s="896">
        <v>54252</v>
      </c>
      <c r="DM121" s="896"/>
      <c r="DN121" s="896"/>
      <c r="DO121" s="896"/>
      <c r="DP121" s="896"/>
      <c r="DQ121" s="896">
        <v>41212</v>
      </c>
      <c r="DR121" s="896"/>
      <c r="DS121" s="896"/>
      <c r="DT121" s="896"/>
      <c r="DU121" s="896"/>
      <c r="DV121" s="873">
        <v>1.2</v>
      </c>
      <c r="DW121" s="873"/>
      <c r="DX121" s="873"/>
      <c r="DY121" s="873"/>
      <c r="DZ121" s="874"/>
    </row>
    <row r="122" spans="1:130" s="244" customFormat="1" ht="26.25" customHeight="1" x14ac:dyDescent="0.15">
      <c r="A122" s="899"/>
      <c r="B122" s="900"/>
      <c r="C122" s="903" t="s">
        <v>441</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858" t="s">
        <v>126</v>
      </c>
      <c r="AB122" s="859"/>
      <c r="AC122" s="859"/>
      <c r="AD122" s="859"/>
      <c r="AE122" s="860"/>
      <c r="AF122" s="861" t="s">
        <v>126</v>
      </c>
      <c r="AG122" s="859"/>
      <c r="AH122" s="859"/>
      <c r="AI122" s="859"/>
      <c r="AJ122" s="860"/>
      <c r="AK122" s="861" t="s">
        <v>126</v>
      </c>
      <c r="AL122" s="859"/>
      <c r="AM122" s="859"/>
      <c r="AN122" s="859"/>
      <c r="AO122" s="860"/>
      <c r="AP122" s="906" t="s">
        <v>126</v>
      </c>
      <c r="AQ122" s="907"/>
      <c r="AR122" s="907"/>
      <c r="AS122" s="907"/>
      <c r="AT122" s="908"/>
      <c r="AU122" s="968"/>
      <c r="AV122" s="969"/>
      <c r="AW122" s="969"/>
      <c r="AX122" s="969"/>
      <c r="AY122" s="970"/>
      <c r="AZ122" s="961" t="s">
        <v>461</v>
      </c>
      <c r="BA122" s="962"/>
      <c r="BB122" s="962"/>
      <c r="BC122" s="962"/>
      <c r="BD122" s="962"/>
      <c r="BE122" s="962"/>
      <c r="BF122" s="962"/>
      <c r="BG122" s="962"/>
      <c r="BH122" s="962"/>
      <c r="BI122" s="962"/>
      <c r="BJ122" s="962"/>
      <c r="BK122" s="962"/>
      <c r="BL122" s="962"/>
      <c r="BM122" s="962"/>
      <c r="BN122" s="962"/>
      <c r="BO122" s="962"/>
      <c r="BP122" s="963"/>
      <c r="BQ122" s="964">
        <v>6868555</v>
      </c>
      <c r="BR122" s="927"/>
      <c r="BS122" s="927"/>
      <c r="BT122" s="927"/>
      <c r="BU122" s="927"/>
      <c r="BV122" s="927">
        <v>6918137</v>
      </c>
      <c r="BW122" s="927"/>
      <c r="BX122" s="927"/>
      <c r="BY122" s="927"/>
      <c r="BZ122" s="927"/>
      <c r="CA122" s="927">
        <v>7367857</v>
      </c>
      <c r="CB122" s="927"/>
      <c r="CC122" s="927"/>
      <c r="CD122" s="927"/>
      <c r="CE122" s="927"/>
      <c r="CF122" s="928">
        <v>219.3</v>
      </c>
      <c r="CG122" s="929"/>
      <c r="CH122" s="929"/>
      <c r="CI122" s="929"/>
      <c r="CJ122" s="929"/>
      <c r="CK122" s="951"/>
      <c r="CL122" s="937"/>
      <c r="CM122" s="937"/>
      <c r="CN122" s="937"/>
      <c r="CO122" s="938"/>
      <c r="CP122" s="917" t="s">
        <v>462</v>
      </c>
      <c r="CQ122" s="918"/>
      <c r="CR122" s="918"/>
      <c r="CS122" s="918"/>
      <c r="CT122" s="918"/>
      <c r="CU122" s="918"/>
      <c r="CV122" s="918"/>
      <c r="CW122" s="918"/>
      <c r="CX122" s="918"/>
      <c r="CY122" s="918"/>
      <c r="CZ122" s="918"/>
      <c r="DA122" s="918"/>
      <c r="DB122" s="918"/>
      <c r="DC122" s="918"/>
      <c r="DD122" s="918"/>
      <c r="DE122" s="918"/>
      <c r="DF122" s="919"/>
      <c r="DG122" s="895" t="s">
        <v>126</v>
      </c>
      <c r="DH122" s="896"/>
      <c r="DI122" s="896"/>
      <c r="DJ122" s="896"/>
      <c r="DK122" s="896"/>
      <c r="DL122" s="896" t="s">
        <v>428</v>
      </c>
      <c r="DM122" s="896"/>
      <c r="DN122" s="896"/>
      <c r="DO122" s="896"/>
      <c r="DP122" s="896"/>
      <c r="DQ122" s="896" t="s">
        <v>126</v>
      </c>
      <c r="DR122" s="896"/>
      <c r="DS122" s="896"/>
      <c r="DT122" s="896"/>
      <c r="DU122" s="896"/>
      <c r="DV122" s="873" t="s">
        <v>126</v>
      </c>
      <c r="DW122" s="873"/>
      <c r="DX122" s="873"/>
      <c r="DY122" s="873"/>
      <c r="DZ122" s="874"/>
    </row>
    <row r="123" spans="1:130" s="244" customFormat="1" ht="26.25" customHeight="1" x14ac:dyDescent="0.15">
      <c r="A123" s="899"/>
      <c r="B123" s="900"/>
      <c r="C123" s="903" t="s">
        <v>447</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858" t="s">
        <v>428</v>
      </c>
      <c r="AB123" s="859"/>
      <c r="AC123" s="859"/>
      <c r="AD123" s="859"/>
      <c r="AE123" s="860"/>
      <c r="AF123" s="861" t="s">
        <v>126</v>
      </c>
      <c r="AG123" s="859"/>
      <c r="AH123" s="859"/>
      <c r="AI123" s="859"/>
      <c r="AJ123" s="860"/>
      <c r="AK123" s="861" t="s">
        <v>126</v>
      </c>
      <c r="AL123" s="859"/>
      <c r="AM123" s="859"/>
      <c r="AN123" s="859"/>
      <c r="AO123" s="860"/>
      <c r="AP123" s="906" t="s">
        <v>126</v>
      </c>
      <c r="AQ123" s="907"/>
      <c r="AR123" s="907"/>
      <c r="AS123" s="907"/>
      <c r="AT123" s="908"/>
      <c r="AU123" s="971"/>
      <c r="AV123" s="972"/>
      <c r="AW123" s="972"/>
      <c r="AX123" s="972"/>
      <c r="AY123" s="972"/>
      <c r="AZ123" s="275" t="s">
        <v>187</v>
      </c>
      <c r="BA123" s="275"/>
      <c r="BB123" s="275"/>
      <c r="BC123" s="275"/>
      <c r="BD123" s="275"/>
      <c r="BE123" s="275"/>
      <c r="BF123" s="275"/>
      <c r="BG123" s="275"/>
      <c r="BH123" s="275"/>
      <c r="BI123" s="275"/>
      <c r="BJ123" s="275"/>
      <c r="BK123" s="275"/>
      <c r="BL123" s="275"/>
      <c r="BM123" s="275"/>
      <c r="BN123" s="275"/>
      <c r="BO123" s="959" t="s">
        <v>463</v>
      </c>
      <c r="BP123" s="960"/>
      <c r="BQ123" s="914">
        <v>9158885</v>
      </c>
      <c r="BR123" s="915"/>
      <c r="BS123" s="915"/>
      <c r="BT123" s="915"/>
      <c r="BU123" s="915"/>
      <c r="BV123" s="915">
        <v>9274655</v>
      </c>
      <c r="BW123" s="915"/>
      <c r="BX123" s="915"/>
      <c r="BY123" s="915"/>
      <c r="BZ123" s="915"/>
      <c r="CA123" s="915">
        <v>9620632</v>
      </c>
      <c r="CB123" s="915"/>
      <c r="CC123" s="915"/>
      <c r="CD123" s="915"/>
      <c r="CE123" s="915"/>
      <c r="CF123" s="825"/>
      <c r="CG123" s="826"/>
      <c r="CH123" s="826"/>
      <c r="CI123" s="826"/>
      <c r="CJ123" s="916"/>
      <c r="CK123" s="951"/>
      <c r="CL123" s="937"/>
      <c r="CM123" s="937"/>
      <c r="CN123" s="937"/>
      <c r="CO123" s="938"/>
      <c r="CP123" s="917"/>
      <c r="CQ123" s="918"/>
      <c r="CR123" s="918"/>
      <c r="CS123" s="918"/>
      <c r="CT123" s="918"/>
      <c r="CU123" s="918"/>
      <c r="CV123" s="918"/>
      <c r="CW123" s="918"/>
      <c r="CX123" s="918"/>
      <c r="CY123" s="918"/>
      <c r="CZ123" s="918"/>
      <c r="DA123" s="918"/>
      <c r="DB123" s="918"/>
      <c r="DC123" s="918"/>
      <c r="DD123" s="918"/>
      <c r="DE123" s="918"/>
      <c r="DF123" s="919"/>
      <c r="DG123" s="858"/>
      <c r="DH123" s="859"/>
      <c r="DI123" s="859"/>
      <c r="DJ123" s="859"/>
      <c r="DK123" s="860"/>
      <c r="DL123" s="861"/>
      <c r="DM123" s="859"/>
      <c r="DN123" s="859"/>
      <c r="DO123" s="859"/>
      <c r="DP123" s="860"/>
      <c r="DQ123" s="861"/>
      <c r="DR123" s="859"/>
      <c r="DS123" s="859"/>
      <c r="DT123" s="859"/>
      <c r="DU123" s="860"/>
      <c r="DV123" s="906"/>
      <c r="DW123" s="907"/>
      <c r="DX123" s="907"/>
      <c r="DY123" s="907"/>
      <c r="DZ123" s="908"/>
    </row>
    <row r="124" spans="1:130" s="244" customFormat="1" ht="26.25" customHeight="1" thickBot="1" x14ac:dyDescent="0.2">
      <c r="A124" s="899"/>
      <c r="B124" s="900"/>
      <c r="C124" s="903" t="s">
        <v>450</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858" t="s">
        <v>428</v>
      </c>
      <c r="AB124" s="859"/>
      <c r="AC124" s="859"/>
      <c r="AD124" s="859"/>
      <c r="AE124" s="860"/>
      <c r="AF124" s="861" t="s">
        <v>126</v>
      </c>
      <c r="AG124" s="859"/>
      <c r="AH124" s="859"/>
      <c r="AI124" s="859"/>
      <c r="AJ124" s="860"/>
      <c r="AK124" s="861" t="s">
        <v>126</v>
      </c>
      <c r="AL124" s="859"/>
      <c r="AM124" s="859"/>
      <c r="AN124" s="859"/>
      <c r="AO124" s="860"/>
      <c r="AP124" s="906" t="s">
        <v>428</v>
      </c>
      <c r="AQ124" s="907"/>
      <c r="AR124" s="907"/>
      <c r="AS124" s="907"/>
      <c r="AT124" s="908"/>
      <c r="AU124" s="909" t="s">
        <v>464</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v>11.8</v>
      </c>
      <c r="BR124" s="913"/>
      <c r="BS124" s="913"/>
      <c r="BT124" s="913"/>
      <c r="BU124" s="913"/>
      <c r="BV124" s="913">
        <v>0.7</v>
      </c>
      <c r="BW124" s="913"/>
      <c r="BX124" s="913"/>
      <c r="BY124" s="913"/>
      <c r="BZ124" s="913"/>
      <c r="CA124" s="913">
        <v>2.9</v>
      </c>
      <c r="CB124" s="913"/>
      <c r="CC124" s="913"/>
      <c r="CD124" s="913"/>
      <c r="CE124" s="913"/>
      <c r="CF124" s="803"/>
      <c r="CG124" s="804"/>
      <c r="CH124" s="804"/>
      <c r="CI124" s="804"/>
      <c r="CJ124" s="944"/>
      <c r="CK124" s="952"/>
      <c r="CL124" s="952"/>
      <c r="CM124" s="952"/>
      <c r="CN124" s="952"/>
      <c r="CO124" s="953"/>
      <c r="CP124" s="917" t="s">
        <v>465</v>
      </c>
      <c r="CQ124" s="918"/>
      <c r="CR124" s="918"/>
      <c r="CS124" s="918"/>
      <c r="CT124" s="918"/>
      <c r="CU124" s="918"/>
      <c r="CV124" s="918"/>
      <c r="CW124" s="918"/>
      <c r="CX124" s="918"/>
      <c r="CY124" s="918"/>
      <c r="CZ124" s="918"/>
      <c r="DA124" s="918"/>
      <c r="DB124" s="918"/>
      <c r="DC124" s="918"/>
      <c r="DD124" s="918"/>
      <c r="DE124" s="918"/>
      <c r="DF124" s="919"/>
      <c r="DG124" s="841" t="s">
        <v>126</v>
      </c>
      <c r="DH124" s="842"/>
      <c r="DI124" s="842"/>
      <c r="DJ124" s="842"/>
      <c r="DK124" s="843"/>
      <c r="DL124" s="844" t="s">
        <v>428</v>
      </c>
      <c r="DM124" s="842"/>
      <c r="DN124" s="842"/>
      <c r="DO124" s="842"/>
      <c r="DP124" s="843"/>
      <c r="DQ124" s="844" t="s">
        <v>126</v>
      </c>
      <c r="DR124" s="842"/>
      <c r="DS124" s="842"/>
      <c r="DT124" s="842"/>
      <c r="DU124" s="843"/>
      <c r="DV124" s="930" t="s">
        <v>428</v>
      </c>
      <c r="DW124" s="931"/>
      <c r="DX124" s="931"/>
      <c r="DY124" s="931"/>
      <c r="DZ124" s="932"/>
    </row>
    <row r="125" spans="1:130" s="244" customFormat="1" ht="26.25" customHeight="1" x14ac:dyDescent="0.15">
      <c r="A125" s="899"/>
      <c r="B125" s="900"/>
      <c r="C125" s="903" t="s">
        <v>452</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858" t="s">
        <v>126</v>
      </c>
      <c r="AB125" s="859"/>
      <c r="AC125" s="859"/>
      <c r="AD125" s="859"/>
      <c r="AE125" s="860"/>
      <c r="AF125" s="861" t="s">
        <v>126</v>
      </c>
      <c r="AG125" s="859"/>
      <c r="AH125" s="859"/>
      <c r="AI125" s="859"/>
      <c r="AJ125" s="860"/>
      <c r="AK125" s="861" t="s">
        <v>428</v>
      </c>
      <c r="AL125" s="859"/>
      <c r="AM125" s="859"/>
      <c r="AN125" s="859"/>
      <c r="AO125" s="860"/>
      <c r="AP125" s="906" t="s">
        <v>428</v>
      </c>
      <c r="AQ125" s="907"/>
      <c r="AR125" s="907"/>
      <c r="AS125" s="907"/>
      <c r="AT125" s="908"/>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3" t="s">
        <v>466</v>
      </c>
      <c r="CL125" s="934"/>
      <c r="CM125" s="934"/>
      <c r="CN125" s="934"/>
      <c r="CO125" s="935"/>
      <c r="CP125" s="942" t="s">
        <v>467</v>
      </c>
      <c r="CQ125" s="887"/>
      <c r="CR125" s="887"/>
      <c r="CS125" s="887"/>
      <c r="CT125" s="887"/>
      <c r="CU125" s="887"/>
      <c r="CV125" s="887"/>
      <c r="CW125" s="887"/>
      <c r="CX125" s="887"/>
      <c r="CY125" s="887"/>
      <c r="CZ125" s="887"/>
      <c r="DA125" s="887"/>
      <c r="DB125" s="887"/>
      <c r="DC125" s="887"/>
      <c r="DD125" s="887"/>
      <c r="DE125" s="887"/>
      <c r="DF125" s="888"/>
      <c r="DG125" s="943" t="s">
        <v>126</v>
      </c>
      <c r="DH125" s="924"/>
      <c r="DI125" s="924"/>
      <c r="DJ125" s="924"/>
      <c r="DK125" s="924"/>
      <c r="DL125" s="924" t="s">
        <v>428</v>
      </c>
      <c r="DM125" s="924"/>
      <c r="DN125" s="924"/>
      <c r="DO125" s="924"/>
      <c r="DP125" s="924"/>
      <c r="DQ125" s="924" t="s">
        <v>126</v>
      </c>
      <c r="DR125" s="924"/>
      <c r="DS125" s="924"/>
      <c r="DT125" s="924"/>
      <c r="DU125" s="924"/>
      <c r="DV125" s="925" t="s">
        <v>126</v>
      </c>
      <c r="DW125" s="925"/>
      <c r="DX125" s="925"/>
      <c r="DY125" s="925"/>
      <c r="DZ125" s="926"/>
    </row>
    <row r="126" spans="1:130" s="244" customFormat="1" ht="26.25" customHeight="1" thickBot="1" x14ac:dyDescent="0.2">
      <c r="A126" s="899"/>
      <c r="B126" s="900"/>
      <c r="C126" s="903" t="s">
        <v>454</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858">
        <v>85010</v>
      </c>
      <c r="AB126" s="859"/>
      <c r="AC126" s="859"/>
      <c r="AD126" s="859"/>
      <c r="AE126" s="860"/>
      <c r="AF126" s="861">
        <v>79426</v>
      </c>
      <c r="AG126" s="859"/>
      <c r="AH126" s="859"/>
      <c r="AI126" s="859"/>
      <c r="AJ126" s="860"/>
      <c r="AK126" s="861">
        <v>23509</v>
      </c>
      <c r="AL126" s="859"/>
      <c r="AM126" s="859"/>
      <c r="AN126" s="859"/>
      <c r="AO126" s="860"/>
      <c r="AP126" s="906">
        <v>0.7</v>
      </c>
      <c r="AQ126" s="907"/>
      <c r="AR126" s="907"/>
      <c r="AS126" s="907"/>
      <c r="AT126" s="908"/>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6"/>
      <c r="CL126" s="937"/>
      <c r="CM126" s="937"/>
      <c r="CN126" s="937"/>
      <c r="CO126" s="938"/>
      <c r="CP126" s="894" t="s">
        <v>468</v>
      </c>
      <c r="CQ126" s="829"/>
      <c r="CR126" s="829"/>
      <c r="CS126" s="829"/>
      <c r="CT126" s="829"/>
      <c r="CU126" s="829"/>
      <c r="CV126" s="829"/>
      <c r="CW126" s="829"/>
      <c r="CX126" s="829"/>
      <c r="CY126" s="829"/>
      <c r="CZ126" s="829"/>
      <c r="DA126" s="829"/>
      <c r="DB126" s="829"/>
      <c r="DC126" s="829"/>
      <c r="DD126" s="829"/>
      <c r="DE126" s="829"/>
      <c r="DF126" s="830"/>
      <c r="DG126" s="895" t="s">
        <v>126</v>
      </c>
      <c r="DH126" s="896"/>
      <c r="DI126" s="896"/>
      <c r="DJ126" s="896"/>
      <c r="DK126" s="896"/>
      <c r="DL126" s="896" t="s">
        <v>126</v>
      </c>
      <c r="DM126" s="896"/>
      <c r="DN126" s="896"/>
      <c r="DO126" s="896"/>
      <c r="DP126" s="896"/>
      <c r="DQ126" s="896" t="s">
        <v>428</v>
      </c>
      <c r="DR126" s="896"/>
      <c r="DS126" s="896"/>
      <c r="DT126" s="896"/>
      <c r="DU126" s="896"/>
      <c r="DV126" s="873" t="s">
        <v>126</v>
      </c>
      <c r="DW126" s="873"/>
      <c r="DX126" s="873"/>
      <c r="DY126" s="873"/>
      <c r="DZ126" s="874"/>
    </row>
    <row r="127" spans="1:130" s="244" customFormat="1" ht="26.25" customHeight="1" x14ac:dyDescent="0.15">
      <c r="A127" s="901"/>
      <c r="B127" s="902"/>
      <c r="C127" s="920" t="s">
        <v>469</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58" t="s">
        <v>126</v>
      </c>
      <c r="AB127" s="859"/>
      <c r="AC127" s="859"/>
      <c r="AD127" s="859"/>
      <c r="AE127" s="860"/>
      <c r="AF127" s="861" t="s">
        <v>428</v>
      </c>
      <c r="AG127" s="859"/>
      <c r="AH127" s="859"/>
      <c r="AI127" s="859"/>
      <c r="AJ127" s="860"/>
      <c r="AK127" s="861" t="s">
        <v>126</v>
      </c>
      <c r="AL127" s="859"/>
      <c r="AM127" s="859"/>
      <c r="AN127" s="859"/>
      <c r="AO127" s="860"/>
      <c r="AP127" s="906" t="s">
        <v>126</v>
      </c>
      <c r="AQ127" s="907"/>
      <c r="AR127" s="907"/>
      <c r="AS127" s="907"/>
      <c r="AT127" s="908"/>
      <c r="AU127" s="280"/>
      <c r="AV127" s="280"/>
      <c r="AW127" s="280"/>
      <c r="AX127" s="923" t="s">
        <v>470</v>
      </c>
      <c r="AY127" s="891"/>
      <c r="AZ127" s="891"/>
      <c r="BA127" s="891"/>
      <c r="BB127" s="891"/>
      <c r="BC127" s="891"/>
      <c r="BD127" s="891"/>
      <c r="BE127" s="892"/>
      <c r="BF127" s="890" t="s">
        <v>471</v>
      </c>
      <c r="BG127" s="891"/>
      <c r="BH127" s="891"/>
      <c r="BI127" s="891"/>
      <c r="BJ127" s="891"/>
      <c r="BK127" s="891"/>
      <c r="BL127" s="892"/>
      <c r="BM127" s="890" t="s">
        <v>472</v>
      </c>
      <c r="BN127" s="891"/>
      <c r="BO127" s="891"/>
      <c r="BP127" s="891"/>
      <c r="BQ127" s="891"/>
      <c r="BR127" s="891"/>
      <c r="BS127" s="892"/>
      <c r="BT127" s="890" t="s">
        <v>473</v>
      </c>
      <c r="BU127" s="891"/>
      <c r="BV127" s="891"/>
      <c r="BW127" s="891"/>
      <c r="BX127" s="891"/>
      <c r="BY127" s="891"/>
      <c r="BZ127" s="893"/>
      <c r="CA127" s="280"/>
      <c r="CB127" s="280"/>
      <c r="CC127" s="280"/>
      <c r="CD127" s="281"/>
      <c r="CE127" s="281"/>
      <c r="CF127" s="281"/>
      <c r="CG127" s="278"/>
      <c r="CH127" s="278"/>
      <c r="CI127" s="278"/>
      <c r="CJ127" s="279"/>
      <c r="CK127" s="936"/>
      <c r="CL127" s="937"/>
      <c r="CM127" s="937"/>
      <c r="CN127" s="937"/>
      <c r="CO127" s="938"/>
      <c r="CP127" s="894" t="s">
        <v>474</v>
      </c>
      <c r="CQ127" s="829"/>
      <c r="CR127" s="829"/>
      <c r="CS127" s="829"/>
      <c r="CT127" s="829"/>
      <c r="CU127" s="829"/>
      <c r="CV127" s="829"/>
      <c r="CW127" s="829"/>
      <c r="CX127" s="829"/>
      <c r="CY127" s="829"/>
      <c r="CZ127" s="829"/>
      <c r="DA127" s="829"/>
      <c r="DB127" s="829"/>
      <c r="DC127" s="829"/>
      <c r="DD127" s="829"/>
      <c r="DE127" s="829"/>
      <c r="DF127" s="830"/>
      <c r="DG127" s="895" t="s">
        <v>126</v>
      </c>
      <c r="DH127" s="896"/>
      <c r="DI127" s="896"/>
      <c r="DJ127" s="896"/>
      <c r="DK127" s="896"/>
      <c r="DL127" s="896" t="s">
        <v>126</v>
      </c>
      <c r="DM127" s="896"/>
      <c r="DN127" s="896"/>
      <c r="DO127" s="896"/>
      <c r="DP127" s="896"/>
      <c r="DQ127" s="896" t="s">
        <v>126</v>
      </c>
      <c r="DR127" s="896"/>
      <c r="DS127" s="896"/>
      <c r="DT127" s="896"/>
      <c r="DU127" s="896"/>
      <c r="DV127" s="873" t="s">
        <v>126</v>
      </c>
      <c r="DW127" s="873"/>
      <c r="DX127" s="873"/>
      <c r="DY127" s="873"/>
      <c r="DZ127" s="874"/>
    </row>
    <row r="128" spans="1:130" s="244" customFormat="1" ht="26.25" customHeight="1" thickBot="1" x14ac:dyDescent="0.2">
      <c r="A128" s="875" t="s">
        <v>475</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476</v>
      </c>
      <c r="X128" s="877"/>
      <c r="Y128" s="877"/>
      <c r="Z128" s="878"/>
      <c r="AA128" s="879">
        <v>8297</v>
      </c>
      <c r="AB128" s="880"/>
      <c r="AC128" s="880"/>
      <c r="AD128" s="880"/>
      <c r="AE128" s="881"/>
      <c r="AF128" s="882">
        <v>11884</v>
      </c>
      <c r="AG128" s="880"/>
      <c r="AH128" s="880"/>
      <c r="AI128" s="880"/>
      <c r="AJ128" s="881"/>
      <c r="AK128" s="882">
        <v>7886</v>
      </c>
      <c r="AL128" s="880"/>
      <c r="AM128" s="880"/>
      <c r="AN128" s="880"/>
      <c r="AO128" s="881"/>
      <c r="AP128" s="883"/>
      <c r="AQ128" s="884"/>
      <c r="AR128" s="884"/>
      <c r="AS128" s="884"/>
      <c r="AT128" s="885"/>
      <c r="AU128" s="280"/>
      <c r="AV128" s="280"/>
      <c r="AW128" s="280"/>
      <c r="AX128" s="886" t="s">
        <v>477</v>
      </c>
      <c r="AY128" s="887"/>
      <c r="AZ128" s="887"/>
      <c r="BA128" s="887"/>
      <c r="BB128" s="887"/>
      <c r="BC128" s="887"/>
      <c r="BD128" s="887"/>
      <c r="BE128" s="888"/>
      <c r="BF128" s="865" t="s">
        <v>126</v>
      </c>
      <c r="BG128" s="866"/>
      <c r="BH128" s="866"/>
      <c r="BI128" s="866"/>
      <c r="BJ128" s="866"/>
      <c r="BK128" s="866"/>
      <c r="BL128" s="889"/>
      <c r="BM128" s="865">
        <v>15</v>
      </c>
      <c r="BN128" s="866"/>
      <c r="BO128" s="866"/>
      <c r="BP128" s="866"/>
      <c r="BQ128" s="866"/>
      <c r="BR128" s="866"/>
      <c r="BS128" s="889"/>
      <c r="BT128" s="865">
        <v>20</v>
      </c>
      <c r="BU128" s="866"/>
      <c r="BV128" s="866"/>
      <c r="BW128" s="866"/>
      <c r="BX128" s="866"/>
      <c r="BY128" s="866"/>
      <c r="BZ128" s="867"/>
      <c r="CA128" s="281"/>
      <c r="CB128" s="281"/>
      <c r="CC128" s="281"/>
      <c r="CD128" s="281"/>
      <c r="CE128" s="281"/>
      <c r="CF128" s="281"/>
      <c r="CG128" s="278"/>
      <c r="CH128" s="278"/>
      <c r="CI128" s="278"/>
      <c r="CJ128" s="279"/>
      <c r="CK128" s="939"/>
      <c r="CL128" s="940"/>
      <c r="CM128" s="940"/>
      <c r="CN128" s="940"/>
      <c r="CO128" s="941"/>
      <c r="CP128" s="868" t="s">
        <v>478</v>
      </c>
      <c r="CQ128" s="807"/>
      <c r="CR128" s="807"/>
      <c r="CS128" s="807"/>
      <c r="CT128" s="807"/>
      <c r="CU128" s="807"/>
      <c r="CV128" s="807"/>
      <c r="CW128" s="807"/>
      <c r="CX128" s="807"/>
      <c r="CY128" s="807"/>
      <c r="CZ128" s="807"/>
      <c r="DA128" s="807"/>
      <c r="DB128" s="807"/>
      <c r="DC128" s="807"/>
      <c r="DD128" s="807"/>
      <c r="DE128" s="807"/>
      <c r="DF128" s="808"/>
      <c r="DG128" s="869" t="s">
        <v>126</v>
      </c>
      <c r="DH128" s="870"/>
      <c r="DI128" s="870"/>
      <c r="DJ128" s="870"/>
      <c r="DK128" s="870"/>
      <c r="DL128" s="870" t="s">
        <v>126</v>
      </c>
      <c r="DM128" s="870"/>
      <c r="DN128" s="870"/>
      <c r="DO128" s="870"/>
      <c r="DP128" s="870"/>
      <c r="DQ128" s="870" t="s">
        <v>428</v>
      </c>
      <c r="DR128" s="870"/>
      <c r="DS128" s="870"/>
      <c r="DT128" s="870"/>
      <c r="DU128" s="870"/>
      <c r="DV128" s="871" t="s">
        <v>126</v>
      </c>
      <c r="DW128" s="871"/>
      <c r="DX128" s="871"/>
      <c r="DY128" s="871"/>
      <c r="DZ128" s="872"/>
    </row>
    <row r="129" spans="1:131" s="244" customFormat="1" ht="26.25" customHeight="1" x14ac:dyDescent="0.15">
      <c r="A129" s="853" t="s">
        <v>106</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5" t="s">
        <v>479</v>
      </c>
      <c r="X129" s="856"/>
      <c r="Y129" s="856"/>
      <c r="Z129" s="857"/>
      <c r="AA129" s="858">
        <v>3874706</v>
      </c>
      <c r="AB129" s="859"/>
      <c r="AC129" s="859"/>
      <c r="AD129" s="859"/>
      <c r="AE129" s="860"/>
      <c r="AF129" s="861">
        <v>3974068</v>
      </c>
      <c r="AG129" s="859"/>
      <c r="AH129" s="859"/>
      <c r="AI129" s="859"/>
      <c r="AJ129" s="860"/>
      <c r="AK129" s="861">
        <v>4047887</v>
      </c>
      <c r="AL129" s="859"/>
      <c r="AM129" s="859"/>
      <c r="AN129" s="859"/>
      <c r="AO129" s="860"/>
      <c r="AP129" s="862"/>
      <c r="AQ129" s="863"/>
      <c r="AR129" s="863"/>
      <c r="AS129" s="863"/>
      <c r="AT129" s="864"/>
      <c r="AU129" s="282"/>
      <c r="AV129" s="282"/>
      <c r="AW129" s="282"/>
      <c r="AX129" s="828" t="s">
        <v>480</v>
      </c>
      <c r="AY129" s="829"/>
      <c r="AZ129" s="829"/>
      <c r="BA129" s="829"/>
      <c r="BB129" s="829"/>
      <c r="BC129" s="829"/>
      <c r="BD129" s="829"/>
      <c r="BE129" s="830"/>
      <c r="BF129" s="848" t="s">
        <v>481</v>
      </c>
      <c r="BG129" s="849"/>
      <c r="BH129" s="849"/>
      <c r="BI129" s="849"/>
      <c r="BJ129" s="849"/>
      <c r="BK129" s="849"/>
      <c r="BL129" s="850"/>
      <c r="BM129" s="848">
        <v>20</v>
      </c>
      <c r="BN129" s="849"/>
      <c r="BO129" s="849"/>
      <c r="BP129" s="849"/>
      <c r="BQ129" s="849"/>
      <c r="BR129" s="849"/>
      <c r="BS129" s="850"/>
      <c r="BT129" s="848">
        <v>30</v>
      </c>
      <c r="BU129" s="851"/>
      <c r="BV129" s="851"/>
      <c r="BW129" s="851"/>
      <c r="BX129" s="851"/>
      <c r="BY129" s="851"/>
      <c r="BZ129" s="852"/>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3" t="s">
        <v>482</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5" t="s">
        <v>483</v>
      </c>
      <c r="X130" s="856"/>
      <c r="Y130" s="856"/>
      <c r="Z130" s="857"/>
      <c r="AA130" s="858">
        <v>476874</v>
      </c>
      <c r="AB130" s="859"/>
      <c r="AC130" s="859"/>
      <c r="AD130" s="859"/>
      <c r="AE130" s="860"/>
      <c r="AF130" s="861">
        <v>633548</v>
      </c>
      <c r="AG130" s="859"/>
      <c r="AH130" s="859"/>
      <c r="AI130" s="859"/>
      <c r="AJ130" s="860"/>
      <c r="AK130" s="861">
        <v>688490</v>
      </c>
      <c r="AL130" s="859"/>
      <c r="AM130" s="859"/>
      <c r="AN130" s="859"/>
      <c r="AO130" s="860"/>
      <c r="AP130" s="862"/>
      <c r="AQ130" s="863"/>
      <c r="AR130" s="863"/>
      <c r="AS130" s="863"/>
      <c r="AT130" s="864"/>
      <c r="AU130" s="282"/>
      <c r="AV130" s="282"/>
      <c r="AW130" s="282"/>
      <c r="AX130" s="828" t="s">
        <v>484</v>
      </c>
      <c r="AY130" s="829"/>
      <c r="AZ130" s="829"/>
      <c r="BA130" s="829"/>
      <c r="BB130" s="829"/>
      <c r="BC130" s="829"/>
      <c r="BD130" s="829"/>
      <c r="BE130" s="830"/>
      <c r="BF130" s="831">
        <v>5.8</v>
      </c>
      <c r="BG130" s="832"/>
      <c r="BH130" s="832"/>
      <c r="BI130" s="832"/>
      <c r="BJ130" s="832"/>
      <c r="BK130" s="832"/>
      <c r="BL130" s="833"/>
      <c r="BM130" s="831">
        <v>25</v>
      </c>
      <c r="BN130" s="832"/>
      <c r="BO130" s="832"/>
      <c r="BP130" s="832"/>
      <c r="BQ130" s="832"/>
      <c r="BR130" s="832"/>
      <c r="BS130" s="833"/>
      <c r="BT130" s="831">
        <v>35</v>
      </c>
      <c r="BU130" s="834"/>
      <c r="BV130" s="834"/>
      <c r="BW130" s="834"/>
      <c r="BX130" s="834"/>
      <c r="BY130" s="834"/>
      <c r="BZ130" s="835"/>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36"/>
      <c r="B131" s="837"/>
      <c r="C131" s="837"/>
      <c r="D131" s="837"/>
      <c r="E131" s="837"/>
      <c r="F131" s="837"/>
      <c r="G131" s="837"/>
      <c r="H131" s="837"/>
      <c r="I131" s="837"/>
      <c r="J131" s="837"/>
      <c r="K131" s="837"/>
      <c r="L131" s="837"/>
      <c r="M131" s="837"/>
      <c r="N131" s="837"/>
      <c r="O131" s="837"/>
      <c r="P131" s="837"/>
      <c r="Q131" s="837"/>
      <c r="R131" s="837"/>
      <c r="S131" s="837"/>
      <c r="T131" s="837"/>
      <c r="U131" s="837"/>
      <c r="V131" s="837"/>
      <c r="W131" s="838" t="s">
        <v>485</v>
      </c>
      <c r="X131" s="839"/>
      <c r="Y131" s="839"/>
      <c r="Z131" s="840"/>
      <c r="AA131" s="841">
        <v>3397832</v>
      </c>
      <c r="AB131" s="842"/>
      <c r="AC131" s="842"/>
      <c r="AD131" s="842"/>
      <c r="AE131" s="843"/>
      <c r="AF131" s="844">
        <v>3340520</v>
      </c>
      <c r="AG131" s="842"/>
      <c r="AH131" s="842"/>
      <c r="AI131" s="842"/>
      <c r="AJ131" s="843"/>
      <c r="AK131" s="844">
        <v>3359397</v>
      </c>
      <c r="AL131" s="842"/>
      <c r="AM131" s="842"/>
      <c r="AN131" s="842"/>
      <c r="AO131" s="843"/>
      <c r="AP131" s="845"/>
      <c r="AQ131" s="846"/>
      <c r="AR131" s="846"/>
      <c r="AS131" s="846"/>
      <c r="AT131" s="847"/>
      <c r="AU131" s="282"/>
      <c r="AV131" s="282"/>
      <c r="AW131" s="282"/>
      <c r="AX131" s="806" t="s">
        <v>486</v>
      </c>
      <c r="AY131" s="807"/>
      <c r="AZ131" s="807"/>
      <c r="BA131" s="807"/>
      <c r="BB131" s="807"/>
      <c r="BC131" s="807"/>
      <c r="BD131" s="807"/>
      <c r="BE131" s="808"/>
      <c r="BF131" s="809">
        <v>2.9</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5" t="s">
        <v>487</v>
      </c>
      <c r="B132" s="816"/>
      <c r="C132" s="816"/>
      <c r="D132" s="816"/>
      <c r="E132" s="816"/>
      <c r="F132" s="816"/>
      <c r="G132" s="816"/>
      <c r="H132" s="816"/>
      <c r="I132" s="816"/>
      <c r="J132" s="816"/>
      <c r="K132" s="816"/>
      <c r="L132" s="816"/>
      <c r="M132" s="816"/>
      <c r="N132" s="816"/>
      <c r="O132" s="816"/>
      <c r="P132" s="816"/>
      <c r="Q132" s="816"/>
      <c r="R132" s="816"/>
      <c r="S132" s="816"/>
      <c r="T132" s="816"/>
      <c r="U132" s="816"/>
      <c r="V132" s="819" t="s">
        <v>488</v>
      </c>
      <c r="W132" s="819"/>
      <c r="X132" s="819"/>
      <c r="Y132" s="819"/>
      <c r="Z132" s="820"/>
      <c r="AA132" s="821">
        <v>5.1521381870000003</v>
      </c>
      <c r="AB132" s="822"/>
      <c r="AC132" s="822"/>
      <c r="AD132" s="822"/>
      <c r="AE132" s="823"/>
      <c r="AF132" s="824">
        <v>6.7527510690000003</v>
      </c>
      <c r="AG132" s="822"/>
      <c r="AH132" s="822"/>
      <c r="AI132" s="822"/>
      <c r="AJ132" s="823"/>
      <c r="AK132" s="824">
        <v>5.7902951040000001</v>
      </c>
      <c r="AL132" s="822"/>
      <c r="AM132" s="822"/>
      <c r="AN132" s="822"/>
      <c r="AO132" s="823"/>
      <c r="AP132" s="825"/>
      <c r="AQ132" s="826"/>
      <c r="AR132" s="826"/>
      <c r="AS132" s="826"/>
      <c r="AT132" s="827"/>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798" t="s">
        <v>489</v>
      </c>
      <c r="W133" s="798"/>
      <c r="X133" s="798"/>
      <c r="Y133" s="798"/>
      <c r="Z133" s="799"/>
      <c r="AA133" s="800">
        <v>4.5</v>
      </c>
      <c r="AB133" s="801"/>
      <c r="AC133" s="801"/>
      <c r="AD133" s="801"/>
      <c r="AE133" s="802"/>
      <c r="AF133" s="800">
        <v>5.5</v>
      </c>
      <c r="AG133" s="801"/>
      <c r="AH133" s="801"/>
      <c r="AI133" s="801"/>
      <c r="AJ133" s="802"/>
      <c r="AK133" s="800">
        <v>5.8</v>
      </c>
      <c r="AL133" s="801"/>
      <c r="AM133" s="801"/>
      <c r="AN133" s="801"/>
      <c r="AO133" s="802"/>
      <c r="AP133" s="803"/>
      <c r="AQ133" s="804"/>
      <c r="AR133" s="804"/>
      <c r="AS133" s="804"/>
      <c r="AT133" s="80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yawzXBVRmiqdmZfA8ijSghu4IoPMlSQ0EPa0VoZQr6OXPCsG0zKt/9RxQNHylOlcvKfPjIo/g2WXaRRA6OhqbA==" saltValue="+BNrclPzXZA1I/BZu8eL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A76" zoomScale="80" zoomScaleNormal="85" zoomScaleSheetLayoutView="80" workbookViewId="0">
      <selection activeCell="DM71" sqref="DM71"/>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490</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zIpDMydf/UU1nhsl9sHiBbn9IuTZKZ17SkugK956Ht9IIA9bswjom1lq0c30t34norc/5YTxoowzEmQNmgi8g==" saltValue="b8FRbWRWCWaownmufNKr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25"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w/yL2+be/PutPJmhOO9RpIFGxjE6h9hKD4wpHm+klREkQQyokLLBToYHdsNVEA588DtfSC9IpvW4ZhQDidVBw==" saltValue="TqF/0Hfn8TieWRpuWUtv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52" workbookViewId="0">
      <selection activeCell="I5" sqref="I5"/>
    </sheetView>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491</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492</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6" t="s">
        <v>493</v>
      </c>
      <c r="AP7" s="301"/>
      <c r="AQ7" s="302" t="s">
        <v>494</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7"/>
      <c r="AP8" s="307" t="s">
        <v>495</v>
      </c>
      <c r="AQ8" s="308" t="s">
        <v>496</v>
      </c>
      <c r="AR8" s="309" t="s">
        <v>497</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30" t="s">
        <v>498</v>
      </c>
      <c r="AL9" s="1231"/>
      <c r="AM9" s="1231"/>
      <c r="AN9" s="1232"/>
      <c r="AO9" s="310">
        <v>1038663</v>
      </c>
      <c r="AP9" s="310">
        <v>75854</v>
      </c>
      <c r="AQ9" s="311">
        <v>87631</v>
      </c>
      <c r="AR9" s="312">
        <v>-13.4</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30" t="s">
        <v>499</v>
      </c>
      <c r="AL10" s="1231"/>
      <c r="AM10" s="1231"/>
      <c r="AN10" s="1232"/>
      <c r="AO10" s="313">
        <v>127154</v>
      </c>
      <c r="AP10" s="313">
        <v>9286</v>
      </c>
      <c r="AQ10" s="314">
        <v>8917</v>
      </c>
      <c r="AR10" s="315">
        <v>4.0999999999999996</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30" t="s">
        <v>500</v>
      </c>
      <c r="AL11" s="1231"/>
      <c r="AM11" s="1231"/>
      <c r="AN11" s="1232"/>
      <c r="AO11" s="313">
        <v>238932</v>
      </c>
      <c r="AP11" s="313">
        <v>17449</v>
      </c>
      <c r="AQ11" s="314">
        <v>14700</v>
      </c>
      <c r="AR11" s="315">
        <v>18.7</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30" t="s">
        <v>501</v>
      </c>
      <c r="AL12" s="1231"/>
      <c r="AM12" s="1231"/>
      <c r="AN12" s="1232"/>
      <c r="AO12" s="313" t="s">
        <v>502</v>
      </c>
      <c r="AP12" s="313" t="s">
        <v>502</v>
      </c>
      <c r="AQ12" s="314">
        <v>667</v>
      </c>
      <c r="AR12" s="315" t="s">
        <v>502</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30" t="s">
        <v>503</v>
      </c>
      <c r="AL13" s="1231"/>
      <c r="AM13" s="1231"/>
      <c r="AN13" s="1232"/>
      <c r="AO13" s="313" t="s">
        <v>502</v>
      </c>
      <c r="AP13" s="313" t="s">
        <v>502</v>
      </c>
      <c r="AQ13" s="314" t="s">
        <v>502</v>
      </c>
      <c r="AR13" s="315" t="s">
        <v>502</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30" t="s">
        <v>504</v>
      </c>
      <c r="AL14" s="1231"/>
      <c r="AM14" s="1231"/>
      <c r="AN14" s="1232"/>
      <c r="AO14" s="313">
        <v>112820</v>
      </c>
      <c r="AP14" s="313">
        <v>8239</v>
      </c>
      <c r="AQ14" s="314">
        <v>4134</v>
      </c>
      <c r="AR14" s="315">
        <v>99.3</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30" t="s">
        <v>505</v>
      </c>
      <c r="AL15" s="1231"/>
      <c r="AM15" s="1231"/>
      <c r="AN15" s="1232"/>
      <c r="AO15" s="313">
        <v>28980</v>
      </c>
      <c r="AP15" s="313">
        <v>2116</v>
      </c>
      <c r="AQ15" s="314">
        <v>2222</v>
      </c>
      <c r="AR15" s="315">
        <v>-4.8</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33" t="s">
        <v>506</v>
      </c>
      <c r="AL16" s="1234"/>
      <c r="AM16" s="1234"/>
      <c r="AN16" s="1235"/>
      <c r="AO16" s="313">
        <v>-90673</v>
      </c>
      <c r="AP16" s="313">
        <v>-6622</v>
      </c>
      <c r="AQ16" s="314">
        <v>-8178</v>
      </c>
      <c r="AR16" s="315">
        <v>-19</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33" t="s">
        <v>187</v>
      </c>
      <c r="AL17" s="1234"/>
      <c r="AM17" s="1234"/>
      <c r="AN17" s="1235"/>
      <c r="AO17" s="313">
        <v>1455876</v>
      </c>
      <c r="AP17" s="313">
        <v>106323</v>
      </c>
      <c r="AQ17" s="314">
        <v>110093</v>
      </c>
      <c r="AR17" s="315">
        <v>-3.4</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507</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508</v>
      </c>
      <c r="AP20" s="321" t="s">
        <v>509</v>
      </c>
      <c r="AQ20" s="322" t="s">
        <v>510</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7" t="s">
        <v>511</v>
      </c>
      <c r="AL21" s="1228"/>
      <c r="AM21" s="1228"/>
      <c r="AN21" s="1229"/>
      <c r="AO21" s="325">
        <v>9.1300000000000008</v>
      </c>
      <c r="AP21" s="326">
        <v>10.38</v>
      </c>
      <c r="AQ21" s="327">
        <v>-1.25</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7" t="s">
        <v>512</v>
      </c>
      <c r="AL22" s="1228"/>
      <c r="AM22" s="1228"/>
      <c r="AN22" s="1229"/>
      <c r="AO22" s="330">
        <v>99.7</v>
      </c>
      <c r="AP22" s="331">
        <v>96.6</v>
      </c>
      <c r="AQ22" s="332">
        <v>3.1</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513</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514</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515</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6" t="s">
        <v>493</v>
      </c>
      <c r="AP30" s="301"/>
      <c r="AQ30" s="302" t="s">
        <v>494</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7"/>
      <c r="AP31" s="307" t="s">
        <v>495</v>
      </c>
      <c r="AQ31" s="308" t="s">
        <v>496</v>
      </c>
      <c r="AR31" s="309" t="s">
        <v>497</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8" t="s">
        <v>516</v>
      </c>
      <c r="AL32" s="1219"/>
      <c r="AM32" s="1219"/>
      <c r="AN32" s="1220"/>
      <c r="AO32" s="340">
        <v>711035</v>
      </c>
      <c r="AP32" s="340">
        <v>51927</v>
      </c>
      <c r="AQ32" s="341">
        <v>55141</v>
      </c>
      <c r="AR32" s="342">
        <v>-5.8</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8" t="s">
        <v>517</v>
      </c>
      <c r="AL33" s="1219"/>
      <c r="AM33" s="1219"/>
      <c r="AN33" s="1220"/>
      <c r="AO33" s="340" t="s">
        <v>502</v>
      </c>
      <c r="AP33" s="340" t="s">
        <v>502</v>
      </c>
      <c r="AQ33" s="341" t="s">
        <v>502</v>
      </c>
      <c r="AR33" s="342" t="s">
        <v>502</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8" t="s">
        <v>518</v>
      </c>
      <c r="AL34" s="1219"/>
      <c r="AM34" s="1219"/>
      <c r="AN34" s="1220"/>
      <c r="AO34" s="340" t="s">
        <v>502</v>
      </c>
      <c r="AP34" s="340" t="s">
        <v>502</v>
      </c>
      <c r="AQ34" s="341">
        <v>3</v>
      </c>
      <c r="AR34" s="342" t="s">
        <v>502</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8" t="s">
        <v>519</v>
      </c>
      <c r="AL35" s="1219"/>
      <c r="AM35" s="1219"/>
      <c r="AN35" s="1220"/>
      <c r="AO35" s="340">
        <v>94958</v>
      </c>
      <c r="AP35" s="340">
        <v>6935</v>
      </c>
      <c r="AQ35" s="341">
        <v>21916</v>
      </c>
      <c r="AR35" s="342">
        <v>-68.400000000000006</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8" t="s">
        <v>520</v>
      </c>
      <c r="AL36" s="1219"/>
      <c r="AM36" s="1219"/>
      <c r="AN36" s="1220"/>
      <c r="AO36" s="340">
        <v>61393</v>
      </c>
      <c r="AP36" s="340">
        <v>4484</v>
      </c>
      <c r="AQ36" s="341">
        <v>3784</v>
      </c>
      <c r="AR36" s="342">
        <v>18.5</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8" t="s">
        <v>521</v>
      </c>
      <c r="AL37" s="1219"/>
      <c r="AM37" s="1219"/>
      <c r="AN37" s="1220"/>
      <c r="AO37" s="340">
        <v>23509</v>
      </c>
      <c r="AP37" s="340">
        <v>1717</v>
      </c>
      <c r="AQ37" s="341">
        <v>1115</v>
      </c>
      <c r="AR37" s="342">
        <v>54</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1" t="s">
        <v>522</v>
      </c>
      <c r="AL38" s="1222"/>
      <c r="AM38" s="1222"/>
      <c r="AN38" s="1223"/>
      <c r="AO38" s="343" t="s">
        <v>502</v>
      </c>
      <c r="AP38" s="343" t="s">
        <v>502</v>
      </c>
      <c r="AQ38" s="344">
        <v>2</v>
      </c>
      <c r="AR38" s="332" t="s">
        <v>502</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1" t="s">
        <v>523</v>
      </c>
      <c r="AL39" s="1222"/>
      <c r="AM39" s="1222"/>
      <c r="AN39" s="1223"/>
      <c r="AO39" s="340">
        <v>-7886</v>
      </c>
      <c r="AP39" s="340">
        <v>-576</v>
      </c>
      <c r="AQ39" s="341">
        <v>-1435</v>
      </c>
      <c r="AR39" s="342">
        <v>-59.9</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8" t="s">
        <v>524</v>
      </c>
      <c r="AL40" s="1219"/>
      <c r="AM40" s="1219"/>
      <c r="AN40" s="1220"/>
      <c r="AO40" s="340">
        <v>-688490</v>
      </c>
      <c r="AP40" s="340">
        <v>-50280</v>
      </c>
      <c r="AQ40" s="341">
        <v>-54229</v>
      </c>
      <c r="AR40" s="342">
        <v>-7.3</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4" t="s">
        <v>300</v>
      </c>
      <c r="AL41" s="1225"/>
      <c r="AM41" s="1225"/>
      <c r="AN41" s="1226"/>
      <c r="AO41" s="340">
        <v>194519</v>
      </c>
      <c r="AP41" s="340">
        <v>14206</v>
      </c>
      <c r="AQ41" s="341">
        <v>26298</v>
      </c>
      <c r="AR41" s="342">
        <v>-46</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525</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526</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527</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1" t="s">
        <v>493</v>
      </c>
      <c r="AN49" s="1213" t="s">
        <v>528</v>
      </c>
      <c r="AO49" s="1214"/>
      <c r="AP49" s="1214"/>
      <c r="AQ49" s="1214"/>
      <c r="AR49" s="1215"/>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2"/>
      <c r="AN50" s="356" t="s">
        <v>529</v>
      </c>
      <c r="AO50" s="357" t="s">
        <v>530</v>
      </c>
      <c r="AP50" s="358" t="s">
        <v>531</v>
      </c>
      <c r="AQ50" s="359" t="s">
        <v>532</v>
      </c>
      <c r="AR50" s="360" t="s">
        <v>533</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534</v>
      </c>
      <c r="AL51" s="353"/>
      <c r="AM51" s="361">
        <v>1402479</v>
      </c>
      <c r="AN51" s="362">
        <v>99509</v>
      </c>
      <c r="AO51" s="363">
        <v>50.9</v>
      </c>
      <c r="AP51" s="364">
        <v>158564</v>
      </c>
      <c r="AQ51" s="365">
        <v>49.9</v>
      </c>
      <c r="AR51" s="366">
        <v>1</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535</v>
      </c>
      <c r="AM52" s="369">
        <v>623974</v>
      </c>
      <c r="AN52" s="370">
        <v>44272</v>
      </c>
      <c r="AO52" s="371">
        <v>83.4</v>
      </c>
      <c r="AP52" s="372">
        <v>48412</v>
      </c>
      <c r="AQ52" s="373">
        <v>-3.1</v>
      </c>
      <c r="AR52" s="374">
        <v>86.5</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536</v>
      </c>
      <c r="AL53" s="353"/>
      <c r="AM53" s="361">
        <v>691319</v>
      </c>
      <c r="AN53" s="362">
        <v>49285</v>
      </c>
      <c r="AO53" s="363">
        <v>-50.5</v>
      </c>
      <c r="AP53" s="364">
        <v>106092</v>
      </c>
      <c r="AQ53" s="365">
        <v>-33.1</v>
      </c>
      <c r="AR53" s="366">
        <v>-17.399999999999999</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535</v>
      </c>
      <c r="AM54" s="369">
        <v>554124</v>
      </c>
      <c r="AN54" s="370">
        <v>39504</v>
      </c>
      <c r="AO54" s="371">
        <v>-10.8</v>
      </c>
      <c r="AP54" s="372">
        <v>44299</v>
      </c>
      <c r="AQ54" s="373">
        <v>-8.5</v>
      </c>
      <c r="AR54" s="374">
        <v>-2.2999999999999998</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537</v>
      </c>
      <c r="AL55" s="353"/>
      <c r="AM55" s="361">
        <v>576413</v>
      </c>
      <c r="AN55" s="362">
        <v>41341</v>
      </c>
      <c r="AO55" s="363">
        <v>-16.100000000000001</v>
      </c>
      <c r="AP55" s="364">
        <v>78903</v>
      </c>
      <c r="AQ55" s="365">
        <v>-25.6</v>
      </c>
      <c r="AR55" s="366">
        <v>9.5</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535</v>
      </c>
      <c r="AM56" s="369">
        <v>533632</v>
      </c>
      <c r="AN56" s="370">
        <v>38272</v>
      </c>
      <c r="AO56" s="371">
        <v>-3.1</v>
      </c>
      <c r="AP56" s="372">
        <v>49201</v>
      </c>
      <c r="AQ56" s="373">
        <v>11.1</v>
      </c>
      <c r="AR56" s="374">
        <v>-14.2</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538</v>
      </c>
      <c r="AL57" s="353"/>
      <c r="AM57" s="361">
        <v>1177336</v>
      </c>
      <c r="AN57" s="362">
        <v>85098</v>
      </c>
      <c r="AO57" s="363">
        <v>105.8</v>
      </c>
      <c r="AP57" s="364">
        <v>82993</v>
      </c>
      <c r="AQ57" s="365">
        <v>5.2</v>
      </c>
      <c r="AR57" s="366">
        <v>100.6</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535</v>
      </c>
      <c r="AM58" s="369">
        <v>1122225</v>
      </c>
      <c r="AN58" s="370">
        <v>81115</v>
      </c>
      <c r="AO58" s="371">
        <v>111.9</v>
      </c>
      <c r="AP58" s="372">
        <v>46787</v>
      </c>
      <c r="AQ58" s="373">
        <v>-4.9000000000000004</v>
      </c>
      <c r="AR58" s="374">
        <v>116.8</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539</v>
      </c>
      <c r="AL59" s="353"/>
      <c r="AM59" s="361">
        <v>1558645</v>
      </c>
      <c r="AN59" s="362">
        <v>113828</v>
      </c>
      <c r="AO59" s="363">
        <v>33.799999999999997</v>
      </c>
      <c r="AP59" s="364">
        <v>108252</v>
      </c>
      <c r="AQ59" s="365">
        <v>30.4</v>
      </c>
      <c r="AR59" s="366">
        <v>3.4</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535</v>
      </c>
      <c r="AM60" s="369">
        <v>1452937</v>
      </c>
      <c r="AN60" s="370">
        <v>106108</v>
      </c>
      <c r="AO60" s="371">
        <v>30.8</v>
      </c>
      <c r="AP60" s="372">
        <v>50321</v>
      </c>
      <c r="AQ60" s="373">
        <v>7.6</v>
      </c>
      <c r="AR60" s="374">
        <v>23.2</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540</v>
      </c>
      <c r="AL61" s="375"/>
      <c r="AM61" s="376">
        <v>1081238</v>
      </c>
      <c r="AN61" s="377">
        <v>77812</v>
      </c>
      <c r="AO61" s="378">
        <v>24.8</v>
      </c>
      <c r="AP61" s="379">
        <v>106961</v>
      </c>
      <c r="AQ61" s="380">
        <v>5.4</v>
      </c>
      <c r="AR61" s="366">
        <v>19.399999999999999</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535</v>
      </c>
      <c r="AM62" s="369">
        <v>857378</v>
      </c>
      <c r="AN62" s="370">
        <v>61854</v>
      </c>
      <c r="AO62" s="371">
        <v>42.4</v>
      </c>
      <c r="AP62" s="372">
        <v>47804</v>
      </c>
      <c r="AQ62" s="373">
        <v>0.4</v>
      </c>
      <c r="AR62" s="374">
        <v>42</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mXBBIJewRZyH6RHLBfl0R96tIl0cL/fdihUnFZ9ZoITrjOCut+4E0EekbQjv4/8nSnirT/f1jSIPgDslKfOkxQ==" saltValue="V7q4n9kezCH+G6bSuv/1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F76" zoomScale="70" zoomScaleNormal="70" zoomScaleSheetLayoutView="55" workbookViewId="0">
      <selection activeCell="BJ85" sqref="BJ85"/>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q2eyhZEuOAAu6U/g8OHqZakm/4jjrSYAYlyRuzg5rn1RtZ39DorejTAAjO6iuuxxxLWWXjeBF7jS9JTD0Z7dA==" saltValue="G4AXWb0fhwI8xHEiyLzM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103" zoomScale="80" zoomScaleNormal="80" zoomScaleSheetLayoutView="55" workbookViewId="0">
      <selection activeCell="AF59" sqref="AF59"/>
    </sheetView>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UqTtIC1S9ALyo9D+S6WvzhTAmsgfuvzZ7o9YF7oizE18uGVoxYY9NFqZdPciXctXtTHQdJbUjIoWT+2pKp+Yg==" saltValue="E1A1B7+Kyz4SoBF0YymR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D34"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6" t="s">
        <v>3</v>
      </c>
      <c r="D47" s="1236"/>
      <c r="E47" s="1237"/>
      <c r="F47" s="11">
        <v>24.35</v>
      </c>
      <c r="G47" s="12">
        <v>27.24</v>
      </c>
      <c r="H47" s="12">
        <v>27.82</v>
      </c>
      <c r="I47" s="12">
        <v>30.56</v>
      </c>
      <c r="J47" s="13">
        <v>30.01</v>
      </c>
    </row>
    <row r="48" spans="2:10" ht="57.75" customHeight="1" x14ac:dyDescent="0.15">
      <c r="B48" s="14"/>
      <c r="C48" s="1238" t="s">
        <v>4</v>
      </c>
      <c r="D48" s="1238"/>
      <c r="E48" s="1239"/>
      <c r="F48" s="15">
        <v>12.14</v>
      </c>
      <c r="G48" s="16">
        <v>12.68</v>
      </c>
      <c r="H48" s="16">
        <v>10.27</v>
      </c>
      <c r="I48" s="16">
        <v>9.58</v>
      </c>
      <c r="J48" s="17">
        <v>7.1</v>
      </c>
    </row>
    <row r="49" spans="2:10" ht="57.75" customHeight="1" thickBot="1" x14ac:dyDescent="0.2">
      <c r="B49" s="18"/>
      <c r="C49" s="1240" t="s">
        <v>5</v>
      </c>
      <c r="D49" s="1240"/>
      <c r="E49" s="1241"/>
      <c r="F49" s="19">
        <v>3.32</v>
      </c>
      <c r="G49" s="20">
        <v>3.66</v>
      </c>
      <c r="H49" s="20" t="s">
        <v>549</v>
      </c>
      <c r="I49" s="20">
        <v>3</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BhP3GcINysV0vFIBso+XCiCT6lYYX3vtXi+5iNynQxotowe1dXs93ZXwwUylv/bYeG7jOGCcd6iBu3KXLSXCQ==" saltValue="34sfYTtzd28D9fNlJL5f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2020-09-09T04:02:09Z</cp:lastPrinted>
  <dcterms:created xsi:type="dcterms:W3CDTF">2020-02-10T03:09:09Z</dcterms:created>
  <dcterms:modified xsi:type="dcterms:W3CDTF">2020-09-14T01:01:49Z</dcterms:modified>
  <cp:category/>
</cp:coreProperties>
</file>